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<sst xmlns="http://schemas.openxmlformats.org/spreadsheetml/2006/main" count="444" uniqueCount="275">
  <si>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</si>
  <si>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</si>
  <si>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</si>
  <si>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</si>
  <si>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</si>
  <si>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</si>
  <si>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</si>
  <si>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</si>
  <si>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</si>
  <si>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</si>
  <si>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</si>
  <si>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</si>
  <si>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</si>
  <si>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</si>
  <si>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</si>
  <si>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</si>
  <si>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</si>
  <si>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</si>
  <si>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</si>
  <si>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</si>
  <si>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</si>
  <si>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</si>
  <si>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</si>
  <si>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</si>
  <si>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</si>
  <si>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</si>
  <si>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</si>
  <si>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</si>
  <si>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</si>
  <si>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</si>
  <si>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</si>
  <si>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</si>
  <si>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</si>
  <si>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</si>
  <si>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</si>
  <si>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</si>
  <si>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</si>
  <si>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</si>
  <si>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</si>
  <si>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</si>
  <si>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</si>
  <si>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</si>
  <si>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</si>
  <si>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</si>
  <si>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</si>
  <si>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</si>
  <si>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</si>
  <si>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</si>
  <si>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</si>
  <si>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</si>
  <si>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</si>
  <si>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</si>
  <si>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</si>
  <si>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</si>
  <si>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</si>
  <si>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</si>
  <si>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</si>
  <si>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</si>
  <si>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</si>
  <si>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</si>
  <si>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</si>
  <si>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فندق بابل</t>
  </si>
  <si>
    <t>HBAY</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</si>
  <si>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</si>
  <si>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</si>
  <si>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</si>
  <si>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</si>
  <si>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</si>
  <si>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</si>
  <si>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</si>
  <si>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</si>
  <si>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</si>
  <si>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</si>
  <si>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</si>
  <si>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</si>
  <si>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</si>
  <si>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</si>
  <si>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</si>
  <si>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</si>
  <si>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</si>
  <si>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</si>
  <si>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</si>
  <si>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</si>
  <si>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</si>
  <si>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</si>
  <si>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</si>
  <si>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</si>
  <si>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</si>
  <si>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</si>
  <si>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</si>
  <si>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</si>
  <si>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مصرف الائتمان</t>
  </si>
  <si>
    <t>BROI</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</si>
  <si>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</si>
  <si>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</si>
  <si>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</si>
  <si>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</si>
  <si>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</si>
  <si>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</si>
  <si>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</si>
  <si>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</si>
  <si>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</si>
  <si>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</si>
  <si>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</si>
  <si>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</si>
  <si>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</si>
  <si>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</si>
  <si>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</si>
  <si>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</si>
  <si>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</si>
  <si>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</si>
  <si>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</si>
  <si>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</si>
  <si>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</si>
  <si>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</si>
  <si>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</si>
  <si>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</si>
  <si>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</si>
  <si>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</si>
  <si>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</si>
  <si>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</si>
  <si>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</si>
  <si>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</si>
  <si>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</si>
  <si>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</si>
  <si>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</si>
  <si>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</si>
  <si>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</si>
  <si>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</si>
  <si>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</si>
  <si>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</si>
  <si>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</si>
  <si>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</si>
  <si>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</si>
  <si>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</si>
  <si>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</si>
  <si>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</si>
  <si>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</si>
  <si>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</si>
  <si>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</si>
  <si>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</si>
  <si>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</si>
  <si>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</si>
  <si>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</si>
  <si>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</si>
  <si>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</si>
  <si>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</si>
  <si>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</si>
  <si>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 xml:space="preserve">مصرف دار السلام </t>
  </si>
  <si>
    <t>BDSI</t>
  </si>
  <si>
    <t>مصرف المنصور</t>
  </si>
  <si>
    <t>BMNS</t>
  </si>
  <si>
    <t>صناعة وتجارة الكارتون</t>
  </si>
  <si>
    <t>IICM</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</si>
  <si>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</si>
  <si>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</si>
  <si>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</si>
  <si>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</si>
  <si>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</si>
  <si>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</si>
  <si>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</si>
  <si>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</si>
  <si>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الوئام للاستثمار المالي</t>
  </si>
  <si>
    <t>VWIF</t>
  </si>
  <si>
    <t>تم ايقاف التداول اعتبارا من جلسة الخميس 2015/8/6 لعدم تقديم الافصاح السنوي لعام 2014 ، سعر الاغلاق (0.990)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</si>
  <si>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</si>
  <si>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</si>
  <si>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</si>
  <si>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</si>
  <si>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 xml:space="preserve">الكندي لللقاحات البيطرية </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</si>
  <si>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</si>
  <si>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</si>
  <si>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</si>
  <si>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</si>
  <si>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</si>
  <si>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</si>
  <si>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</si>
  <si>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</si>
  <si>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</si>
  <si>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</si>
  <si>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</si>
  <si>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</si>
  <si>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</si>
  <si>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</si>
  <si>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</si>
  <si>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</si>
  <si>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</si>
  <si>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</si>
  <si>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</si>
  <si>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</si>
  <si>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</si>
  <si>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</si>
  <si>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الامين للتأمين</t>
  </si>
  <si>
    <t>NAME</t>
  </si>
  <si>
    <t>مصرف بابل</t>
  </si>
  <si>
    <t>BBAY</t>
  </si>
  <si>
    <t xml:space="preserve">مصرف الموصل </t>
  </si>
  <si>
    <t>BMFI</t>
  </si>
  <si>
    <t>الحرير للتحويل المالي (MTAH)</t>
  </si>
  <si>
    <t>المصرف العراقي الاسلامي(BIIB)</t>
  </si>
  <si>
    <t>تم ايقاف التداول اعتبارا من جلسة الاربعاء 2016/7/13 لعدم تقديم الافصاح الفصلي للفصل الاول لعام 2016.</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</si>
  <si>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ولعدم تقديم الافصاح الفصلي للفصل الاول لعام 2016.</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</si>
  <si>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</si>
  <si>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تم ايقاف التداول اعتبارا من جلسة الخميس 2015/8/6 لعدم تقديم الافصاح السنوي لعام 2014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</si>
  <si>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 2014 والافصاح الفصلي للفصل الاول لعام 2016 ، سعر الاغلاق (1.250) دينار.</t>
  </si>
  <si>
    <t>تم ايقاف التداول اعتبارا من جلسة الاثنين 2015/10/5 لعدم تقديم الافصاح الفصلي للفصل الثاني والثالث لعام 2015والافصاح الفصلي للفصل الاول لعام 2016 .</t>
  </si>
  <si>
    <t>تم ايقاف التداول اعتبارا من جلسة الاثنين 2015/7/6 لعدم تقديم الافصاح الفصلي للفصل الاول والثاني والثالث لعام 2015 والافصاح السنوي لعام 2014والافصاح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</si>
  <si>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</si>
  <si>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الاثنين 2015/7/6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</si>
  <si>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</si>
  <si>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النور للتحويل المالي (MTNN)</t>
  </si>
  <si>
    <t>الوائل للتحويل المالي (MTWA)</t>
  </si>
  <si>
    <t>الصناعات الخفيفة (ITLI)</t>
  </si>
  <si>
    <t>اسيا سيل للاتصالات (TASC)</t>
  </si>
  <si>
    <t>الخاتم للاتصالات (TZNI)</t>
  </si>
  <si>
    <t>الخير للاستثمار المالي(VKHF)</t>
  </si>
  <si>
    <t>BIBI</t>
  </si>
  <si>
    <t>مصرف الاستثمار</t>
  </si>
  <si>
    <t>مجموع قطاع الزراعة</t>
  </si>
  <si>
    <t>الخياطة الحديثة (IMOS)</t>
  </si>
  <si>
    <t>الصنائع الكيمياوية العصرية (IMCI)</t>
  </si>
  <si>
    <t>العربية المتحدة للتحويل المالي (MTUA)</t>
  </si>
  <si>
    <t>المؤتمن للتحويل المالي (MTMT)</t>
  </si>
  <si>
    <t>تم ايقاف التداول اعتبارا من جلسة الاربعاء 2016/7/13 لعدم تقديم الافصاح الفصلي للفصل الاول لعام 2016 .</t>
  </si>
  <si>
    <t>تم ايقاف التداول اعتبارا من جلسة الاربعاء 2016/7/13 لعدم تقديم الافصاح الفصلي للفصل الاول لعام  2016 , سعر الاغلاق (4.360) دينار.</t>
  </si>
  <si>
    <t>تم ايقاف التداول اعتبارا من جلسة الاربعاء 2016/7/13 لعدم تقديم الافصاح الفصلي للفصل الاول لعام 2016 , سعر الاغلاق (2.700)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</si>
  <si>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</si>
  <si>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سعر الاغلاق (70.000) دينار.</t>
  </si>
  <si>
    <t>تم ايقاف التداول اعتبارا من جلسة الاربعاء 2016/7/13 لعدم تقديم الافصاح الفصلي للفصل الاول لعام  2016 , سعر الاغلاق (0.310) دينار.</t>
  </si>
  <si>
    <t>مجموع قطاع التأمين</t>
  </si>
  <si>
    <t>فندق اشور</t>
  </si>
  <si>
    <t>HASH</t>
  </si>
  <si>
    <t>مجموع السوقين</t>
  </si>
  <si>
    <t>سد الموصل السياحة</t>
  </si>
  <si>
    <t>HTVM</t>
  </si>
  <si>
    <t>HNTI</t>
  </si>
  <si>
    <t>الاستثمارات السياحية</t>
  </si>
  <si>
    <t xml:space="preserve">المنتجات الزراعية </t>
  </si>
  <si>
    <t>AIRP</t>
  </si>
  <si>
    <t>مصرف اشور</t>
  </si>
  <si>
    <t>BASH</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</si>
  <si>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 (177.333.333.333) سهم وتعديل عقد التاسيس عند انتهاء اجراء عملية الاندماج , وتم ايقاف التداول اعتبارا من جلسة 2016/6/13, سعر الاغلاق (1.970) دينار .</t>
  </si>
  <si>
    <t>IKHC</t>
  </si>
  <si>
    <t>العراقية للنقل البري</t>
  </si>
  <si>
    <t>SILT</t>
  </si>
  <si>
    <t>الخازر لانتاج المواد الانشائية</t>
  </si>
  <si>
    <t>سيعقد اجتماع الهيئة العامة يوم الخميس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</si>
  <si>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مصرف الشرق الاوسط</t>
  </si>
  <si>
    <t>BIME</t>
  </si>
  <si>
    <t xml:space="preserve">سيعقد اجتماع الهيئة العامة يوم الخميس 2016/8/11 الساعة العاشرة صباحا في مقر الشركة لمناقشة الحسابات الختامية لعام 2015 والمصادقه عليها ، واقرار مقسوم الارباح لعام 2015, وسيتم ايقاف التداول اعتبارا من جلسة 2016/8/8.   </t>
  </si>
  <si>
    <t>المصرف الوطني الاسلامي (BNAI)</t>
  </si>
  <si>
    <t>مجموع السوق الثاني</t>
  </si>
  <si>
    <t xml:space="preserve"> قررت هيئة الاوراق المالية بكتابها المرقم (968/10)  في 2016/7/11  ايقاف التداول على اسهم الشركات التي لم تلتزم بتعليمات الافصاح وتقدم البيانات  المالية للفصل الاول لسنة 2016 للهيئة والسوق , وتم الايقاف اعتباراً من جلسة الاربعاء 2016/7/13  والشركات هي :         ( الصناعات الخفيفة , الصنائع الكيمياوية العصرية , الخير للاستثمار المالي , الخاتم للاتصالات , اسيا سيل للاتصالات , المؤتمن للتحويل المالي , النور للتحويل المالي  , الوائل للتحويل المالي , واستمرار ايقاف  الشركات (مصرف الاقتصاد ،  نقل المنتجات النفطية , صناعات الاصباغ الحديثة , المهج للتحويل المالي)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 و شركة الصناعات الالكترونية متوقفة اعتباراً من جلسة الخميس 2015/8/6 لعدم تقديم الافصاح السنوي لعام 2014. </t>
  </si>
  <si>
    <t>مصرف كوردستان</t>
  </si>
  <si>
    <t>BKUI</t>
  </si>
  <si>
    <t>مصرف سما بغداد الاسلامي (سما بغداد للتحويل المالي)(MTSB)</t>
  </si>
  <si>
    <t xml:space="preserve">سيعقد اجتماع الهيئة العامة يوم السبت 2016/8/6 الساعة العاشرة صباحا في مقر الشركة لمناقشة الحسابات الختامية لعام 2015 والمصادقه عليها , وتم ايقاف التداول اعتبارا من جلسة 2016/8/3.   </t>
  </si>
  <si>
    <t xml:space="preserve">عقد اجتماع الهيئة العامة يوم الخميس 2016/7/28 الساعة العاشرة صباحا في جمعية الاقتصاديين العراقيين لمناقشة الحسابات الختامية لعام 2015 والمصادقه عليها ، واقرار مقسوم الارباح لعام 2015 وانتخاب مجلس ادارة جديد , وتم ايقاف التداول اعتبارا من جلسة 2016/7/25 , سعر الاغلاق (3.210) دينار .   </t>
  </si>
  <si>
    <t>نشرة التداول في السوق النظامي رقم (141)</t>
  </si>
  <si>
    <t xml:space="preserve">جلسة الخميس 2016/8/4  </t>
  </si>
  <si>
    <t>نشرة التداول في السوق الثاني رقم (61)</t>
  </si>
  <si>
    <t>نشرة الشركات غير المتداولة للسوق الثاني في سوق العراق للاوراق المالية لجلسة الخميس الموافق 2016/8/4</t>
  </si>
  <si>
    <t>نشرة الشركات غير المتداولة للسوق النظامي في سوق العراق للاوراق المالية لجلسة الخميس الموافق 2016/8/4</t>
  </si>
  <si>
    <t>نشرة الشركات المتوقفة عن التداول بقرار من هيئة الاوراق المالية لجلسة الخميس الموافق 2016/8/4</t>
  </si>
  <si>
    <t>اخبار الشركات المساهمة المدرجة  في سوق العراق للاوراق المالية لجلسة يوم الخميس الموافق 2016/8/4</t>
  </si>
  <si>
    <t xml:space="preserve">سيتم اطلاق التداول على اسهم الشركة اعتبارا من جلسة الاحد الموافق 2016/8/7 بعد قرار الهيئة العامة المنعقدة يوم الخميس 2016/7/28 المصادقة على الحسابات الختامية لعام 2015 واقرار مقسوم الارباح (6%) من راسمال المصرف والذي يعادل (15) مليار دينار .السعر التاشيري (0.390) دينار . </t>
  </si>
  <si>
    <t>بلغ الرقم القياسي العام (567.510) نقطة مرتفعا بنسبة (0.56%)</t>
  </si>
  <si>
    <t xml:space="preserve">جلسة الخميس 2016/8/4 </t>
  </si>
  <si>
    <t>نشرة  تداول الاسهم المشتراة لغير العراقيين في السوق النظامي</t>
  </si>
  <si>
    <t>المصرف التجاري العراقي</t>
  </si>
  <si>
    <t>مصرف الشرق الاوسط للاستثمار</t>
  </si>
  <si>
    <t xml:space="preserve">مصرف الأئتمان العراقي </t>
  </si>
  <si>
    <t>المعمورة للاستثمارات العقارية</t>
  </si>
  <si>
    <t>المجموع الكلي</t>
  </si>
  <si>
    <t>نشرة  تداول الاسهم المباعة من غير العراقيين في السوق النظامي</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</si>
</sst>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0">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22"/>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2"/>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top style="thin"/>
      <bottom style="thin"/>
    </border>
    <border>
      <left/>
      <right style="thin"/>
      <top style="thin"/>
      <bottom style="thin"/>
    </border>
    <border>
      <left style="thin"/>
      <right/>
      <top style="thin"/>
      <bottom>
        <color indexed="63"/>
      </bottom>
    </border>
    <border>
      <left/>
      <right/>
      <top style="thin"/>
      <bottom>
        <color indexed="63"/>
      </bottom>
    </border>
    <border>
      <left/>
      <right style="thin"/>
      <top style="thin"/>
      <bottom>
        <color indexed="63"/>
      </bottom>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5">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0" fontId="80" fillId="0" borderId="19" xfId="0" applyFont="1" applyFill="1" applyBorder="1" applyAlignment="1">
      <alignment vertical="center"/>
    </xf>
    <xf numFmtId="181" fontId="77" fillId="0" borderId="23" xfId="0" applyNumberFormat="1" applyFont="1" applyBorder="1" applyAlignment="1">
      <alignment horizontal="center" vertical="center"/>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9"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181" fontId="86" fillId="0" borderId="22"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181" fontId="86" fillId="0" borderId="27" xfId="0" applyNumberFormat="1" applyFont="1" applyBorder="1" applyAlignment="1">
      <alignment horizontal="right" vertical="center" wrapText="1"/>
    </xf>
    <xf numFmtId="181" fontId="85" fillId="0" borderId="22" xfId="0" applyNumberFormat="1" applyFont="1" applyBorder="1" applyAlignment="1">
      <alignment horizontal="center" vertical="center"/>
    </xf>
    <xf numFmtId="181" fontId="85" fillId="0" borderId="26" xfId="0" applyNumberFormat="1" applyFont="1" applyBorder="1" applyAlignment="1">
      <alignment horizontal="center" vertical="center"/>
    </xf>
    <xf numFmtId="181" fontId="85" fillId="0" borderId="27" xfId="0" applyNumberFormat="1" applyFont="1" applyBorder="1" applyAlignment="1">
      <alignment horizontal="center" vertical="center"/>
    </xf>
    <xf numFmtId="0" fontId="80" fillId="0" borderId="27"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181" fontId="85" fillId="0" borderId="19" xfId="0" applyNumberFormat="1" applyFont="1" applyBorder="1" applyAlignment="1">
      <alignment horizontal="center" vertical="center"/>
    </xf>
    <xf numFmtId="0" fontId="86" fillId="0" borderId="22" xfId="0" applyFont="1" applyFill="1" applyBorder="1" applyAlignment="1">
      <alignment horizontal="center" vertical="center"/>
    </xf>
    <xf numFmtId="0" fontId="86" fillId="0" borderId="27" xfId="0" applyFont="1" applyFill="1" applyBorder="1" applyAlignment="1">
      <alignment horizontal="center" vertical="center"/>
    </xf>
    <xf numFmtId="0" fontId="97" fillId="56" borderId="28" xfId="0" applyFont="1" applyFill="1" applyBorder="1" applyAlignment="1">
      <alignment horizontal="center" vertical="center"/>
    </xf>
    <xf numFmtId="0" fontId="97" fillId="56" borderId="29" xfId="0" applyFont="1" applyFill="1" applyBorder="1" applyAlignment="1">
      <alignment horizontal="center" vertical="center"/>
    </xf>
    <xf numFmtId="0" fontId="97" fillId="56" borderId="30" xfId="0" applyFont="1" applyFill="1" applyBorder="1" applyAlignment="1">
      <alignment horizontal="center" vertical="center"/>
    </xf>
    <xf numFmtId="0" fontId="90" fillId="0" borderId="22"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86" fillId="0" borderId="22" xfId="144" applyFont="1" applyFill="1" applyBorder="1" applyAlignment="1">
      <alignment horizontal="right" vertical="center"/>
      <protection/>
    </xf>
    <xf numFmtId="0" fontId="86" fillId="0" borderId="27" xfId="144" applyFont="1" applyFill="1" applyBorder="1" applyAlignment="1">
      <alignment horizontal="right" vertical="center"/>
      <protection/>
    </xf>
    <xf numFmtId="0" fontId="90" fillId="0" borderId="22" xfId="0" applyFont="1" applyFill="1" applyBorder="1" applyAlignment="1">
      <alignment horizontal="center" vertical="center"/>
    </xf>
    <xf numFmtId="0" fontId="90" fillId="0" borderId="27" xfId="0" applyFont="1" applyFill="1" applyBorder="1" applyAlignment="1">
      <alignment horizontal="center" vertical="center"/>
    </xf>
    <xf numFmtId="0" fontId="98" fillId="0" borderId="0" xfId="326" applyFont="1" applyAlignment="1">
      <alignment horizontal="right" vertical="center"/>
      <protection/>
    </xf>
    <xf numFmtId="3" fontId="93" fillId="0" borderId="0" xfId="0" applyNumberFormat="1" applyFont="1" applyAlignment="1">
      <alignment horizontal="right" vertical="center"/>
    </xf>
    <xf numFmtId="181" fontId="77" fillId="0" borderId="22" xfId="0" applyNumberFormat="1" applyFont="1" applyBorder="1" applyAlignment="1">
      <alignment horizontal="center" vertical="center"/>
    </xf>
    <xf numFmtId="181" fontId="77" fillId="0" borderId="26" xfId="0" applyNumberFormat="1" applyFont="1" applyBorder="1" applyAlignment="1">
      <alignment horizontal="center" vertical="center"/>
    </xf>
    <xf numFmtId="181" fontId="77" fillId="0" borderId="27" xfId="0" applyNumberFormat="1" applyFont="1" applyBorder="1" applyAlignment="1">
      <alignment horizontal="center" vertical="center"/>
    </xf>
    <xf numFmtId="0" fontId="95" fillId="0" borderId="31" xfId="0" applyFont="1" applyFill="1" applyBorder="1" applyAlignment="1">
      <alignment horizontal="center" vertical="center"/>
    </xf>
    <xf numFmtId="180" fontId="90" fillId="0" borderId="0" xfId="326" applyNumberFormat="1" applyFont="1" applyAlignment="1">
      <alignment horizontal="right" vertical="center"/>
      <protection/>
    </xf>
    <xf numFmtId="1" fontId="90" fillId="0" borderId="0" xfId="326" applyNumberFormat="1" applyFont="1" applyAlignment="1">
      <alignment horizontal="right" vertical="center"/>
      <protection/>
    </xf>
    <xf numFmtId="0" fontId="80" fillId="0" borderId="22" xfId="143" applyFont="1" applyFill="1" applyBorder="1" applyAlignment="1">
      <alignment horizontal="center" vertical="center"/>
      <protection/>
    </xf>
    <xf numFmtId="0" fontId="80" fillId="0" borderId="26" xfId="143" applyFont="1" applyFill="1" applyBorder="1" applyAlignment="1">
      <alignment horizontal="center" vertical="center"/>
      <protection/>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34"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0" xfId="0" applyFont="1" applyAlignment="1">
      <alignment horizontal="righ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89" fillId="0" borderId="21"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181" fontId="80" fillId="0" borderId="19" xfId="0" applyNumberFormat="1" applyFont="1" applyBorder="1" applyAlignment="1">
      <alignment horizontal="right" vertical="center" wrapText="1"/>
    </xf>
    <xf numFmtId="0" fontId="90" fillId="0" borderId="44" xfId="144" applyFont="1" applyBorder="1" applyAlignment="1">
      <alignment horizontal="center" vertical="center"/>
      <protection/>
    </xf>
    <xf numFmtId="182" fontId="90" fillId="57" borderId="45" xfId="143" applyNumberFormat="1" applyFont="1" applyFill="1" applyBorder="1" applyAlignment="1">
      <alignment horizontal="right" vertical="center"/>
      <protection/>
    </xf>
    <xf numFmtId="182" fontId="90" fillId="57" borderId="46" xfId="143" applyNumberFormat="1" applyFont="1" applyFill="1" applyBorder="1" applyAlignment="1">
      <alignment horizontal="right" vertical="center"/>
      <protection/>
    </xf>
    <xf numFmtId="181" fontId="99"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4"/>
  <sheetViews>
    <sheetView rightToLeft="1" tabSelected="1" zoomScaleSheetLayoutView="112" workbookViewId="0" topLeftCell="A1">
      <selection activeCell="B3" sqref="B3"/>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6" customWidth="1"/>
    <col min="9" max="9" width="8.421875" style="16"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6" customFormat="1" ht="43.5" customHeight="1">
      <c r="B1" s="92" t="s">
        <v>0</v>
      </c>
      <c r="C1" s="92"/>
      <c r="D1" s="92"/>
      <c r="E1" s="92"/>
      <c r="H1" s="16"/>
      <c r="I1" s="16"/>
    </row>
    <row r="2" spans="2:4" ht="34.5" customHeight="1">
      <c r="B2" s="49" t="s">
        <v>259</v>
      </c>
      <c r="C2" s="49"/>
      <c r="D2" s="49"/>
    </row>
    <row r="3" spans="2:14" ht="34.5" customHeight="1">
      <c r="B3" s="33" t="s">
        <v>2</v>
      </c>
      <c r="C3" s="93">
        <v>688595158.03</v>
      </c>
      <c r="D3" s="93"/>
      <c r="E3" s="93"/>
      <c r="F3" s="34"/>
      <c r="G3" s="11"/>
      <c r="H3" s="35"/>
      <c r="I3" s="36"/>
      <c r="J3" s="34"/>
      <c r="K3" s="34"/>
      <c r="L3" s="33" t="s">
        <v>6</v>
      </c>
      <c r="M3" s="37"/>
      <c r="N3" s="38">
        <v>39</v>
      </c>
    </row>
    <row r="4" spans="2:14" ht="34.5" customHeight="1">
      <c r="B4" s="33" t="s">
        <v>3</v>
      </c>
      <c r="C4" s="93">
        <v>1203584136</v>
      </c>
      <c r="D4" s="93"/>
      <c r="E4" s="93"/>
      <c r="F4" s="34"/>
      <c r="G4" s="34"/>
      <c r="H4" s="39"/>
      <c r="I4" s="36"/>
      <c r="J4" s="34"/>
      <c r="K4" s="34"/>
      <c r="L4" s="33" t="s">
        <v>7</v>
      </c>
      <c r="M4" s="37"/>
      <c r="N4" s="38">
        <v>12</v>
      </c>
    </row>
    <row r="5" spans="2:14" ht="34.5" customHeight="1">
      <c r="B5" s="40" t="s">
        <v>4</v>
      </c>
      <c r="C5" s="99">
        <v>424</v>
      </c>
      <c r="D5" s="99"/>
      <c r="E5" s="41"/>
      <c r="F5" s="34"/>
      <c r="G5" s="34"/>
      <c r="H5" s="36"/>
      <c r="I5" s="36"/>
      <c r="J5" s="34"/>
      <c r="K5" s="34"/>
      <c r="L5" s="33" t="s">
        <v>8</v>
      </c>
      <c r="M5" s="37"/>
      <c r="N5" s="38">
        <v>11</v>
      </c>
    </row>
    <row r="6" spans="2:14" ht="34.5" customHeight="1">
      <c r="B6" s="42" t="s">
        <v>49</v>
      </c>
      <c r="C6" s="98">
        <v>567.51</v>
      </c>
      <c r="D6" s="98"/>
      <c r="E6" s="37"/>
      <c r="F6" s="1"/>
      <c r="G6" s="34"/>
      <c r="H6" s="36"/>
      <c r="I6" s="36"/>
      <c r="J6" s="43"/>
      <c r="K6" s="34"/>
      <c r="L6" s="33" t="s">
        <v>9</v>
      </c>
      <c r="M6" s="37"/>
      <c r="N6" s="44">
        <v>4</v>
      </c>
    </row>
    <row r="7" spans="2:14" s="6" customFormat="1" ht="34.5" customHeight="1">
      <c r="B7" s="40" t="s">
        <v>1</v>
      </c>
      <c r="C7" s="61">
        <v>0.56</v>
      </c>
      <c r="D7" s="45"/>
      <c r="E7" s="40"/>
      <c r="F7" s="34"/>
      <c r="G7" s="46"/>
      <c r="H7" s="36"/>
      <c r="I7" s="36"/>
      <c r="J7" s="43"/>
      <c r="K7" s="34"/>
      <c r="L7" s="33" t="s">
        <v>10</v>
      </c>
      <c r="M7" s="37"/>
      <c r="N7" s="38">
        <v>21</v>
      </c>
    </row>
    <row r="8" spans="2:14" ht="34.5" customHeight="1">
      <c r="B8" s="33" t="s">
        <v>5</v>
      </c>
      <c r="C8" s="44">
        <v>96</v>
      </c>
      <c r="D8" s="44"/>
      <c r="E8" s="37"/>
      <c r="F8" s="34"/>
      <c r="G8" s="34"/>
      <c r="H8" s="36"/>
      <c r="I8" s="39"/>
      <c r="J8" s="43"/>
      <c r="K8" s="34"/>
      <c r="L8" s="47" t="s">
        <v>11</v>
      </c>
      <c r="M8" s="37"/>
      <c r="N8" s="48">
        <v>32</v>
      </c>
    </row>
    <row r="9" spans="5:14" s="6" customFormat="1" ht="41.25" customHeight="1">
      <c r="E9" s="97" t="s">
        <v>258</v>
      </c>
      <c r="F9" s="97"/>
      <c r="G9" s="97"/>
      <c r="H9" s="97"/>
      <c r="I9" s="97"/>
      <c r="J9" s="97"/>
      <c r="K9" s="97"/>
      <c r="N9" s="3"/>
    </row>
    <row r="10" spans="1:14" s="6" customFormat="1" ht="41.25"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0" customHeight="1">
      <c r="A11" s="10"/>
      <c r="B11" s="77" t="s">
        <v>24</v>
      </c>
      <c r="C11" s="78"/>
      <c r="D11" s="78"/>
      <c r="E11" s="78"/>
      <c r="F11" s="78"/>
      <c r="G11" s="78"/>
      <c r="H11" s="78"/>
      <c r="I11" s="78"/>
      <c r="J11" s="78"/>
      <c r="K11" s="78"/>
      <c r="L11" s="78"/>
      <c r="M11" s="78"/>
      <c r="N11" s="78"/>
    </row>
    <row r="12" spans="1:14" s="6" customFormat="1" ht="30" customHeight="1">
      <c r="A12" s="10"/>
      <c r="B12" s="28" t="s">
        <v>239</v>
      </c>
      <c r="C12" s="28" t="s">
        <v>240</v>
      </c>
      <c r="D12" s="51">
        <v>0.27</v>
      </c>
      <c r="E12" s="51">
        <v>0.28</v>
      </c>
      <c r="F12" s="51">
        <v>0.27</v>
      </c>
      <c r="G12" s="51">
        <v>0.28</v>
      </c>
      <c r="H12" s="51">
        <v>0.28</v>
      </c>
      <c r="I12" s="51">
        <v>0.28</v>
      </c>
      <c r="J12" s="51">
        <v>0.28</v>
      </c>
      <c r="K12" s="52">
        <v>0</v>
      </c>
      <c r="L12" s="53">
        <v>3</v>
      </c>
      <c r="M12" s="54">
        <v>4000000</v>
      </c>
      <c r="N12" s="54">
        <v>1100000</v>
      </c>
    </row>
    <row r="13" spans="1:14" s="6" customFormat="1" ht="30" customHeight="1">
      <c r="A13" s="10"/>
      <c r="B13" s="28" t="s">
        <v>194</v>
      </c>
      <c r="C13" s="28" t="s">
        <v>195</v>
      </c>
      <c r="D13" s="51">
        <v>0.2</v>
      </c>
      <c r="E13" s="51">
        <v>0.2</v>
      </c>
      <c r="F13" s="51">
        <v>0.2</v>
      </c>
      <c r="G13" s="51">
        <v>0.2</v>
      </c>
      <c r="H13" s="51">
        <v>0.2</v>
      </c>
      <c r="I13" s="51">
        <v>0.2</v>
      </c>
      <c r="J13" s="51">
        <v>0.2</v>
      </c>
      <c r="K13" s="52">
        <v>0</v>
      </c>
      <c r="L13" s="53">
        <v>1</v>
      </c>
      <c r="M13" s="54">
        <v>3043423</v>
      </c>
      <c r="N13" s="54">
        <v>608684.6</v>
      </c>
    </row>
    <row r="14" spans="1:14" s="6" customFormat="1" ht="30" customHeight="1">
      <c r="A14" s="10"/>
      <c r="B14" s="28" t="s">
        <v>172</v>
      </c>
      <c r="C14" s="28" t="s">
        <v>173</v>
      </c>
      <c r="D14" s="51">
        <v>0.83</v>
      </c>
      <c r="E14" s="51">
        <v>0.85</v>
      </c>
      <c r="F14" s="51">
        <v>0.82</v>
      </c>
      <c r="G14" s="51">
        <v>0.83</v>
      </c>
      <c r="H14" s="51">
        <v>0.85</v>
      </c>
      <c r="I14" s="51">
        <v>0.85</v>
      </c>
      <c r="J14" s="51">
        <v>0.84</v>
      </c>
      <c r="K14" s="52">
        <v>1.19</v>
      </c>
      <c r="L14" s="53">
        <v>37</v>
      </c>
      <c r="M14" s="54">
        <v>208202154</v>
      </c>
      <c r="N14" s="54">
        <v>172905080.73</v>
      </c>
    </row>
    <row r="15" spans="1:14" s="6" customFormat="1" ht="30" customHeight="1">
      <c r="A15" s="10"/>
      <c r="B15" s="50" t="s">
        <v>117</v>
      </c>
      <c r="C15" s="50" t="s">
        <v>118</v>
      </c>
      <c r="D15" s="51">
        <v>0.4</v>
      </c>
      <c r="E15" s="51">
        <v>0.42</v>
      </c>
      <c r="F15" s="51">
        <v>0.4</v>
      </c>
      <c r="G15" s="51">
        <v>0.41</v>
      </c>
      <c r="H15" s="51">
        <v>0.41</v>
      </c>
      <c r="I15" s="51">
        <v>0.42</v>
      </c>
      <c r="J15" s="51">
        <v>0.41</v>
      </c>
      <c r="K15" s="52">
        <v>2.44</v>
      </c>
      <c r="L15" s="53">
        <v>17</v>
      </c>
      <c r="M15" s="54">
        <v>58000000</v>
      </c>
      <c r="N15" s="54">
        <v>23820000</v>
      </c>
    </row>
    <row r="16" spans="1:14" s="6" customFormat="1" ht="30" customHeight="1">
      <c r="A16" s="10"/>
      <c r="B16" s="28" t="s">
        <v>143</v>
      </c>
      <c r="C16" s="28" t="s">
        <v>144</v>
      </c>
      <c r="D16" s="51">
        <v>0.26</v>
      </c>
      <c r="E16" s="51">
        <v>0.26</v>
      </c>
      <c r="F16" s="51">
        <v>0.26</v>
      </c>
      <c r="G16" s="51">
        <v>0.26</v>
      </c>
      <c r="H16" s="51">
        <v>0.25</v>
      </c>
      <c r="I16" s="51">
        <v>0.26</v>
      </c>
      <c r="J16" s="51">
        <v>0.25</v>
      </c>
      <c r="K16" s="52">
        <v>4</v>
      </c>
      <c r="L16" s="53">
        <v>1</v>
      </c>
      <c r="M16" s="54">
        <v>3000000</v>
      </c>
      <c r="N16" s="54">
        <v>780000</v>
      </c>
    </row>
    <row r="17" spans="1:14" s="6" customFormat="1" ht="30" customHeight="1">
      <c r="A17" s="10"/>
      <c r="B17" s="50" t="s">
        <v>148</v>
      </c>
      <c r="C17" s="50" t="s">
        <v>149</v>
      </c>
      <c r="D17" s="51">
        <v>0.14</v>
      </c>
      <c r="E17" s="51">
        <v>0.14</v>
      </c>
      <c r="F17" s="51">
        <v>0.14</v>
      </c>
      <c r="G17" s="51">
        <v>0.14</v>
      </c>
      <c r="H17" s="51">
        <v>0.15</v>
      </c>
      <c r="I17" s="51">
        <v>0.14</v>
      </c>
      <c r="J17" s="51">
        <v>0.15</v>
      </c>
      <c r="K17" s="52">
        <v>-6.67</v>
      </c>
      <c r="L17" s="53">
        <v>15</v>
      </c>
      <c r="M17" s="54">
        <v>128000000</v>
      </c>
      <c r="N17" s="54">
        <v>17920000</v>
      </c>
    </row>
    <row r="18" spans="1:14" s="6" customFormat="1" ht="30" customHeight="1">
      <c r="A18" s="10"/>
      <c r="B18" s="28" t="s">
        <v>89</v>
      </c>
      <c r="C18" s="28" t="s">
        <v>90</v>
      </c>
      <c r="D18" s="51">
        <v>0.27</v>
      </c>
      <c r="E18" s="51">
        <v>0.27</v>
      </c>
      <c r="F18" s="51">
        <v>0.27</v>
      </c>
      <c r="G18" s="51">
        <v>0.27</v>
      </c>
      <c r="H18" s="51">
        <v>0.27</v>
      </c>
      <c r="I18" s="51">
        <v>0.27</v>
      </c>
      <c r="J18" s="51">
        <v>0.27</v>
      </c>
      <c r="K18" s="52">
        <v>0</v>
      </c>
      <c r="L18" s="53">
        <v>1</v>
      </c>
      <c r="M18" s="54">
        <v>2000000</v>
      </c>
      <c r="N18" s="54">
        <v>540000</v>
      </c>
    </row>
    <row r="19" spans="1:14" s="6" customFormat="1" ht="30" customHeight="1">
      <c r="A19" s="10"/>
      <c r="B19" s="50" t="s">
        <v>59</v>
      </c>
      <c r="C19" s="50" t="s">
        <v>60</v>
      </c>
      <c r="D19" s="51">
        <v>0.39</v>
      </c>
      <c r="E19" s="51">
        <v>0.4</v>
      </c>
      <c r="F19" s="51">
        <v>0.39</v>
      </c>
      <c r="G19" s="51">
        <v>0.39</v>
      </c>
      <c r="H19" s="51">
        <v>0.4</v>
      </c>
      <c r="I19" s="51">
        <v>0.4</v>
      </c>
      <c r="J19" s="51">
        <v>0.4</v>
      </c>
      <c r="K19" s="52">
        <v>0</v>
      </c>
      <c r="L19" s="53">
        <v>39</v>
      </c>
      <c r="M19" s="54">
        <v>188292694</v>
      </c>
      <c r="N19" s="54">
        <v>73874150.66</v>
      </c>
    </row>
    <row r="20" spans="1:14" s="6" customFormat="1" ht="30" customHeight="1">
      <c r="A20" s="10"/>
      <c r="B20" s="50" t="s">
        <v>217</v>
      </c>
      <c r="C20" s="50" t="s">
        <v>216</v>
      </c>
      <c r="D20" s="51">
        <v>0.59</v>
      </c>
      <c r="E20" s="51">
        <v>0.59</v>
      </c>
      <c r="F20" s="51">
        <v>0.58</v>
      </c>
      <c r="G20" s="51">
        <v>0.58</v>
      </c>
      <c r="H20" s="51">
        <v>0.59</v>
      </c>
      <c r="I20" s="51">
        <v>0.58</v>
      </c>
      <c r="J20" s="51">
        <v>0.59</v>
      </c>
      <c r="K20" s="52">
        <v>-1.69</v>
      </c>
      <c r="L20" s="53">
        <v>9</v>
      </c>
      <c r="M20" s="54">
        <v>84816477</v>
      </c>
      <c r="N20" s="54">
        <v>49343556.66</v>
      </c>
    </row>
    <row r="21" spans="1:14" s="6" customFormat="1" ht="30" customHeight="1">
      <c r="A21" s="10"/>
      <c r="B21" s="28" t="s">
        <v>247</v>
      </c>
      <c r="C21" s="28" t="s">
        <v>248</v>
      </c>
      <c r="D21" s="51">
        <v>0.32</v>
      </c>
      <c r="E21" s="51">
        <v>0.36</v>
      </c>
      <c r="F21" s="51">
        <v>0.32</v>
      </c>
      <c r="G21" s="51">
        <v>0.35</v>
      </c>
      <c r="H21" s="51">
        <v>0.33</v>
      </c>
      <c r="I21" s="51">
        <v>0.36</v>
      </c>
      <c r="J21" s="51">
        <v>0.33</v>
      </c>
      <c r="K21" s="52">
        <v>9.09</v>
      </c>
      <c r="L21" s="53">
        <v>23</v>
      </c>
      <c r="M21" s="54">
        <v>90218311</v>
      </c>
      <c r="N21" s="54">
        <v>31621819.52</v>
      </c>
    </row>
    <row r="22" spans="1:14" s="6" customFormat="1" ht="30" customHeight="1">
      <c r="A22" s="10"/>
      <c r="B22" s="50" t="s">
        <v>196</v>
      </c>
      <c r="C22" s="50" t="s">
        <v>197</v>
      </c>
      <c r="D22" s="51">
        <v>0.19</v>
      </c>
      <c r="E22" s="51">
        <v>0.19</v>
      </c>
      <c r="F22" s="51">
        <v>0.19</v>
      </c>
      <c r="G22" s="51">
        <v>0.19</v>
      </c>
      <c r="H22" s="51">
        <v>0.19</v>
      </c>
      <c r="I22" s="51">
        <v>0.19</v>
      </c>
      <c r="J22" s="51">
        <v>0.19</v>
      </c>
      <c r="K22" s="52">
        <v>0</v>
      </c>
      <c r="L22" s="53">
        <v>9</v>
      </c>
      <c r="M22" s="54">
        <v>198000000</v>
      </c>
      <c r="N22" s="54">
        <v>37620000</v>
      </c>
    </row>
    <row r="23" spans="1:14" s="6" customFormat="1" ht="30" customHeight="1">
      <c r="A23" s="10"/>
      <c r="B23" s="50" t="s">
        <v>150</v>
      </c>
      <c r="C23" s="50" t="s">
        <v>151</v>
      </c>
      <c r="D23" s="51">
        <v>0.89</v>
      </c>
      <c r="E23" s="51">
        <v>0.92</v>
      </c>
      <c r="F23" s="51">
        <v>0.88</v>
      </c>
      <c r="G23" s="51">
        <v>0.9</v>
      </c>
      <c r="H23" s="51">
        <v>0.9</v>
      </c>
      <c r="I23" s="51">
        <v>0.92</v>
      </c>
      <c r="J23" s="51">
        <v>0.9</v>
      </c>
      <c r="K23" s="52">
        <v>2.22</v>
      </c>
      <c r="L23" s="53">
        <v>22</v>
      </c>
      <c r="M23" s="54">
        <v>20800000</v>
      </c>
      <c r="N23" s="54">
        <v>18680000</v>
      </c>
    </row>
    <row r="24" spans="1:14" s="6" customFormat="1" ht="30" customHeight="1">
      <c r="A24" s="10"/>
      <c r="B24" s="28" t="s">
        <v>102</v>
      </c>
      <c r="C24" s="28" t="s">
        <v>103</v>
      </c>
      <c r="D24" s="51">
        <v>0.13</v>
      </c>
      <c r="E24" s="51">
        <v>0.13</v>
      </c>
      <c r="F24" s="51">
        <v>0.13</v>
      </c>
      <c r="G24" s="51">
        <v>0.13</v>
      </c>
      <c r="H24" s="51">
        <v>0.13</v>
      </c>
      <c r="I24" s="51">
        <v>0.13</v>
      </c>
      <c r="J24" s="51">
        <v>0.13</v>
      </c>
      <c r="K24" s="52">
        <v>0</v>
      </c>
      <c r="L24" s="53">
        <v>1</v>
      </c>
      <c r="M24" s="54">
        <v>13000000</v>
      </c>
      <c r="N24" s="54">
        <v>1690000</v>
      </c>
    </row>
    <row r="25" spans="1:14" s="6" customFormat="1" ht="30" customHeight="1">
      <c r="A25" s="10"/>
      <c r="B25" s="50" t="s">
        <v>91</v>
      </c>
      <c r="C25" s="50" t="s">
        <v>92</v>
      </c>
      <c r="D25" s="51">
        <v>0.65</v>
      </c>
      <c r="E25" s="51">
        <v>0.68</v>
      </c>
      <c r="F25" s="51">
        <v>0.64</v>
      </c>
      <c r="G25" s="51">
        <v>0.66</v>
      </c>
      <c r="H25" s="51">
        <v>0.66</v>
      </c>
      <c r="I25" s="51">
        <v>0.68</v>
      </c>
      <c r="J25" s="51">
        <v>0.66</v>
      </c>
      <c r="K25" s="52">
        <v>3.03</v>
      </c>
      <c r="L25" s="53">
        <v>40</v>
      </c>
      <c r="M25" s="54">
        <v>83389702</v>
      </c>
      <c r="N25" s="54">
        <v>54665717.1</v>
      </c>
    </row>
    <row r="26" spans="1:14" s="6" customFormat="1" ht="30" customHeight="1">
      <c r="A26" s="10"/>
      <c r="B26" s="50" t="s">
        <v>111</v>
      </c>
      <c r="C26" s="50" t="s">
        <v>112</v>
      </c>
      <c r="D26" s="51">
        <v>0.22</v>
      </c>
      <c r="E26" s="51">
        <v>0.22</v>
      </c>
      <c r="F26" s="51">
        <v>0.22</v>
      </c>
      <c r="G26" s="51">
        <v>0.22</v>
      </c>
      <c r="H26" s="51">
        <v>0.22</v>
      </c>
      <c r="I26" s="51">
        <v>0.22</v>
      </c>
      <c r="J26" s="51">
        <v>0.22</v>
      </c>
      <c r="K26" s="52">
        <v>0</v>
      </c>
      <c r="L26" s="53">
        <v>3</v>
      </c>
      <c r="M26" s="54">
        <v>10000000</v>
      </c>
      <c r="N26" s="54">
        <v>2200000</v>
      </c>
    </row>
    <row r="27" spans="1:14" s="6" customFormat="1" ht="30" customHeight="1">
      <c r="A27" s="10"/>
      <c r="B27" s="80" t="s">
        <v>25</v>
      </c>
      <c r="C27" s="81"/>
      <c r="D27" s="94"/>
      <c r="E27" s="95"/>
      <c r="F27" s="95"/>
      <c r="G27" s="95"/>
      <c r="H27" s="95"/>
      <c r="I27" s="95"/>
      <c r="J27" s="95"/>
      <c r="K27" s="96"/>
      <c r="L27" s="53">
        <f>SUM(L12:L26)</f>
        <v>221</v>
      </c>
      <c r="M27" s="54">
        <f>SUM(M12:M26)</f>
        <v>1094762761</v>
      </c>
      <c r="N27" s="54">
        <f>SUM(N12:N26)</f>
        <v>487369009.27</v>
      </c>
    </row>
    <row r="28" spans="1:14" s="6" customFormat="1" ht="30" customHeight="1">
      <c r="A28" s="10"/>
      <c r="B28" s="100" t="s">
        <v>51</v>
      </c>
      <c r="C28" s="101"/>
      <c r="D28" s="101"/>
      <c r="E28" s="101"/>
      <c r="F28" s="101"/>
      <c r="G28" s="101"/>
      <c r="H28" s="101"/>
      <c r="I28" s="101"/>
      <c r="J28" s="101"/>
      <c r="K28" s="101"/>
      <c r="L28" s="101"/>
      <c r="M28" s="101"/>
      <c r="N28" s="77"/>
    </row>
    <row r="29" spans="1:14" s="6" customFormat="1" ht="30" customHeight="1">
      <c r="A29" s="10"/>
      <c r="B29" s="28" t="s">
        <v>192</v>
      </c>
      <c r="C29" s="28" t="s">
        <v>193</v>
      </c>
      <c r="D29" s="51">
        <v>0.59</v>
      </c>
      <c r="E29" s="51">
        <v>0.59</v>
      </c>
      <c r="F29" s="51">
        <v>0.58</v>
      </c>
      <c r="G29" s="51">
        <v>0.58</v>
      </c>
      <c r="H29" s="51">
        <v>0.62</v>
      </c>
      <c r="I29" s="51">
        <v>0.58</v>
      </c>
      <c r="J29" s="51">
        <v>0.6</v>
      </c>
      <c r="K29" s="52">
        <v>-3.33</v>
      </c>
      <c r="L29" s="53">
        <v>4</v>
      </c>
      <c r="M29" s="54">
        <v>1190000</v>
      </c>
      <c r="N29" s="54">
        <v>691200</v>
      </c>
    </row>
    <row r="30" spans="1:14" s="6" customFormat="1" ht="30" customHeight="1">
      <c r="A30" s="10"/>
      <c r="B30" s="28" t="s">
        <v>41</v>
      </c>
      <c r="C30" s="28" t="s">
        <v>42</v>
      </c>
      <c r="D30" s="51">
        <v>0.33</v>
      </c>
      <c r="E30" s="51">
        <v>0.33</v>
      </c>
      <c r="F30" s="51">
        <v>0.33</v>
      </c>
      <c r="G30" s="51">
        <v>0.33</v>
      </c>
      <c r="H30" s="51">
        <v>0.33</v>
      </c>
      <c r="I30" s="51">
        <v>0.33</v>
      </c>
      <c r="J30" s="51">
        <v>0.33</v>
      </c>
      <c r="K30" s="52">
        <v>0</v>
      </c>
      <c r="L30" s="53">
        <v>2</v>
      </c>
      <c r="M30" s="54">
        <v>2000000</v>
      </c>
      <c r="N30" s="54">
        <v>660000</v>
      </c>
    </row>
    <row r="31" spans="1:14" s="6" customFormat="1" ht="30" customHeight="1">
      <c r="A31" s="10"/>
      <c r="B31" s="80" t="s">
        <v>229</v>
      </c>
      <c r="C31" s="81"/>
      <c r="D31" s="94"/>
      <c r="E31" s="95"/>
      <c r="F31" s="95"/>
      <c r="G31" s="95"/>
      <c r="H31" s="95"/>
      <c r="I31" s="95"/>
      <c r="J31" s="95"/>
      <c r="K31" s="96"/>
      <c r="L31" s="53">
        <f>SUM(L29:L30)</f>
        <v>6</v>
      </c>
      <c r="M31" s="54">
        <f>SUM(M29:M30)</f>
        <v>3190000</v>
      </c>
      <c r="N31" s="54">
        <f>SUM(N29:N30)</f>
        <v>1351200</v>
      </c>
    </row>
    <row r="32" spans="1:14" s="6" customFormat="1" ht="30" customHeight="1">
      <c r="A32" s="10"/>
      <c r="B32" s="77" t="s">
        <v>26</v>
      </c>
      <c r="C32" s="78"/>
      <c r="D32" s="78"/>
      <c r="E32" s="78"/>
      <c r="F32" s="78"/>
      <c r="G32" s="78"/>
      <c r="H32" s="78"/>
      <c r="I32" s="78"/>
      <c r="J32" s="78"/>
      <c r="K32" s="78"/>
      <c r="L32" s="78"/>
      <c r="M32" s="78"/>
      <c r="N32" s="78"/>
    </row>
    <row r="33" spans="1:14" s="6" customFormat="1" ht="30" customHeight="1">
      <c r="A33" s="10"/>
      <c r="B33" s="28" t="s">
        <v>104</v>
      </c>
      <c r="C33" s="28" t="s">
        <v>105</v>
      </c>
      <c r="D33" s="51">
        <v>14</v>
      </c>
      <c r="E33" s="51">
        <v>14</v>
      </c>
      <c r="F33" s="51">
        <v>13.8</v>
      </c>
      <c r="G33" s="51">
        <v>13.85</v>
      </c>
      <c r="H33" s="51">
        <v>14.08</v>
      </c>
      <c r="I33" s="51">
        <v>13.85</v>
      </c>
      <c r="J33" s="51">
        <v>14</v>
      </c>
      <c r="K33" s="52">
        <v>-1.07</v>
      </c>
      <c r="L33" s="53">
        <v>7</v>
      </c>
      <c r="M33" s="54">
        <v>407750</v>
      </c>
      <c r="N33" s="54">
        <v>5646897.5</v>
      </c>
    </row>
    <row r="34" spans="1:14" s="6" customFormat="1" ht="30" customHeight="1">
      <c r="A34" s="10"/>
      <c r="B34" s="28" t="s">
        <v>243</v>
      </c>
      <c r="C34" s="28" t="s">
        <v>244</v>
      </c>
      <c r="D34" s="51">
        <v>0.65</v>
      </c>
      <c r="E34" s="51">
        <v>0.68</v>
      </c>
      <c r="F34" s="51">
        <v>0.65</v>
      </c>
      <c r="G34" s="51">
        <v>0.67</v>
      </c>
      <c r="H34" s="51">
        <v>0.67</v>
      </c>
      <c r="I34" s="51">
        <v>0.67</v>
      </c>
      <c r="J34" s="51">
        <v>0.67</v>
      </c>
      <c r="K34" s="52">
        <v>0</v>
      </c>
      <c r="L34" s="53">
        <v>13</v>
      </c>
      <c r="M34" s="54">
        <v>24265000</v>
      </c>
      <c r="N34" s="54">
        <v>16162550</v>
      </c>
    </row>
    <row r="35" spans="1:14" s="6" customFormat="1" ht="30" customHeight="1">
      <c r="A35" s="10"/>
      <c r="B35" s="28" t="s">
        <v>57</v>
      </c>
      <c r="C35" s="28" t="s">
        <v>58</v>
      </c>
      <c r="D35" s="51">
        <v>6.34</v>
      </c>
      <c r="E35" s="51">
        <v>6.45</v>
      </c>
      <c r="F35" s="51">
        <v>6.32</v>
      </c>
      <c r="G35" s="51">
        <v>6.38</v>
      </c>
      <c r="H35" s="51">
        <v>6.49</v>
      </c>
      <c r="I35" s="51">
        <v>6.45</v>
      </c>
      <c r="J35" s="51">
        <v>6.5</v>
      </c>
      <c r="K35" s="52">
        <v>-0.77</v>
      </c>
      <c r="L35" s="53">
        <v>13</v>
      </c>
      <c r="M35" s="54">
        <v>952500</v>
      </c>
      <c r="N35" s="54">
        <v>6080675</v>
      </c>
    </row>
    <row r="36" spans="1:14" s="6" customFormat="1" ht="30" customHeight="1">
      <c r="A36" s="10"/>
      <c r="B36" s="28" t="s">
        <v>174</v>
      </c>
      <c r="C36" s="28" t="s">
        <v>175</v>
      </c>
      <c r="D36" s="51">
        <v>2.37</v>
      </c>
      <c r="E36" s="51">
        <v>2.37</v>
      </c>
      <c r="F36" s="51">
        <v>2.33</v>
      </c>
      <c r="G36" s="51">
        <v>2.34</v>
      </c>
      <c r="H36" s="51">
        <v>2.38</v>
      </c>
      <c r="I36" s="51">
        <v>2.33</v>
      </c>
      <c r="J36" s="51">
        <v>2.37</v>
      </c>
      <c r="K36" s="52">
        <v>-1.69</v>
      </c>
      <c r="L36" s="53">
        <v>30</v>
      </c>
      <c r="M36" s="54">
        <v>9069761</v>
      </c>
      <c r="N36" s="54">
        <v>21256393.13</v>
      </c>
    </row>
    <row r="37" spans="1:14" s="6" customFormat="1" ht="30" customHeight="1">
      <c r="A37" s="10"/>
      <c r="B37" s="28" t="s">
        <v>170</v>
      </c>
      <c r="C37" s="28" t="s">
        <v>171</v>
      </c>
      <c r="D37" s="51">
        <v>0.33</v>
      </c>
      <c r="E37" s="51">
        <v>0.33</v>
      </c>
      <c r="F37" s="51">
        <v>0.3</v>
      </c>
      <c r="G37" s="51">
        <v>0.32</v>
      </c>
      <c r="H37" s="51">
        <v>0.33</v>
      </c>
      <c r="I37" s="51">
        <v>0.3</v>
      </c>
      <c r="J37" s="51">
        <v>0.33</v>
      </c>
      <c r="K37" s="52">
        <v>-9.09</v>
      </c>
      <c r="L37" s="53">
        <v>3</v>
      </c>
      <c r="M37" s="54">
        <v>1250000</v>
      </c>
      <c r="N37" s="54">
        <v>395000</v>
      </c>
    </row>
    <row r="38" spans="1:14" s="6" customFormat="1" ht="30" customHeight="1">
      <c r="A38" s="10"/>
      <c r="B38" s="80" t="s">
        <v>27</v>
      </c>
      <c r="C38" s="81"/>
      <c r="D38" s="79"/>
      <c r="E38" s="79"/>
      <c r="F38" s="79"/>
      <c r="G38" s="79"/>
      <c r="H38" s="79"/>
      <c r="I38" s="79"/>
      <c r="J38" s="79"/>
      <c r="K38" s="79"/>
      <c r="L38" s="31">
        <f>SUM(L33:L37)</f>
        <v>66</v>
      </c>
      <c r="M38" s="32">
        <f>SUM(M33:M37)</f>
        <v>35945011</v>
      </c>
      <c r="N38" s="32">
        <f>SUM(N33:N37)</f>
        <v>49541515.629999995</v>
      </c>
    </row>
    <row r="39" spans="1:14" s="6" customFormat="1" ht="30" customHeight="1">
      <c r="A39" s="10"/>
      <c r="B39" s="77" t="s">
        <v>30</v>
      </c>
      <c r="C39" s="78"/>
      <c r="D39" s="78"/>
      <c r="E39" s="78"/>
      <c r="F39" s="78"/>
      <c r="G39" s="78"/>
      <c r="H39" s="78"/>
      <c r="I39" s="78"/>
      <c r="J39" s="78"/>
      <c r="K39" s="78"/>
      <c r="L39" s="78"/>
      <c r="M39" s="78"/>
      <c r="N39" s="78"/>
    </row>
    <row r="40" spans="1:14" s="6" customFormat="1" ht="30" customHeight="1">
      <c r="A40" s="19"/>
      <c r="B40" s="28" t="s">
        <v>141</v>
      </c>
      <c r="C40" s="28" t="s">
        <v>142</v>
      </c>
      <c r="D40" s="51">
        <v>1.37</v>
      </c>
      <c r="E40" s="51">
        <v>1.37</v>
      </c>
      <c r="F40" s="51">
        <v>1.37</v>
      </c>
      <c r="G40" s="51">
        <v>1.37</v>
      </c>
      <c r="H40" s="51">
        <v>1.35</v>
      </c>
      <c r="I40" s="51">
        <v>1.37</v>
      </c>
      <c r="J40" s="51">
        <v>1.35</v>
      </c>
      <c r="K40" s="52">
        <v>1.48</v>
      </c>
      <c r="L40" s="53">
        <v>1</v>
      </c>
      <c r="M40" s="54">
        <v>150000</v>
      </c>
      <c r="N40" s="54">
        <v>205500</v>
      </c>
    </row>
    <row r="41" spans="1:14" s="6" customFormat="1" ht="30" customHeight="1">
      <c r="A41" s="19"/>
      <c r="B41" s="28" t="s">
        <v>152</v>
      </c>
      <c r="C41" s="28" t="s">
        <v>153</v>
      </c>
      <c r="D41" s="51">
        <v>0.3</v>
      </c>
      <c r="E41" s="51">
        <v>0.3</v>
      </c>
      <c r="F41" s="51">
        <v>0.3</v>
      </c>
      <c r="G41" s="51">
        <v>0.3</v>
      </c>
      <c r="H41" s="51">
        <v>0.3</v>
      </c>
      <c r="I41" s="51">
        <v>0.3</v>
      </c>
      <c r="J41" s="51">
        <v>0.3</v>
      </c>
      <c r="K41" s="52">
        <v>0</v>
      </c>
      <c r="L41" s="53">
        <v>1</v>
      </c>
      <c r="M41" s="54">
        <v>50000</v>
      </c>
      <c r="N41" s="54">
        <v>15000</v>
      </c>
    </row>
    <row r="42" spans="2:14" s="6" customFormat="1" ht="30" customHeight="1">
      <c r="B42" s="28" t="s">
        <v>190</v>
      </c>
      <c r="C42" s="28" t="s">
        <v>191</v>
      </c>
      <c r="D42" s="51">
        <v>1.8</v>
      </c>
      <c r="E42" s="51">
        <v>1.8</v>
      </c>
      <c r="F42" s="51">
        <v>1.8</v>
      </c>
      <c r="G42" s="51">
        <v>1.8</v>
      </c>
      <c r="H42" s="51">
        <v>1.8</v>
      </c>
      <c r="I42" s="51">
        <v>1.8</v>
      </c>
      <c r="J42" s="51">
        <v>1.8</v>
      </c>
      <c r="K42" s="52">
        <v>0</v>
      </c>
      <c r="L42" s="53">
        <v>7</v>
      </c>
      <c r="M42" s="54">
        <v>12067727</v>
      </c>
      <c r="N42" s="54">
        <v>21721908.6</v>
      </c>
    </row>
    <row r="43" spans="2:14" s="6" customFormat="1" ht="30" customHeight="1">
      <c r="B43" s="28" t="s">
        <v>87</v>
      </c>
      <c r="C43" s="28" t="s">
        <v>88</v>
      </c>
      <c r="D43" s="51">
        <v>4.4</v>
      </c>
      <c r="E43" s="51">
        <v>4.45</v>
      </c>
      <c r="F43" s="51">
        <v>4.3</v>
      </c>
      <c r="G43" s="51">
        <v>4.4</v>
      </c>
      <c r="H43" s="51">
        <v>4.51</v>
      </c>
      <c r="I43" s="51">
        <v>4.3</v>
      </c>
      <c r="J43" s="51">
        <v>4.45</v>
      </c>
      <c r="K43" s="52">
        <v>-3.37</v>
      </c>
      <c r="L43" s="53">
        <v>11</v>
      </c>
      <c r="M43" s="54">
        <v>850000</v>
      </c>
      <c r="N43" s="54">
        <v>3740000</v>
      </c>
    </row>
    <row r="44" spans="2:14" s="6" customFormat="1" ht="30" customHeight="1">
      <c r="B44" s="28" t="s">
        <v>169</v>
      </c>
      <c r="C44" s="28" t="s">
        <v>132</v>
      </c>
      <c r="D44" s="51">
        <v>0.53</v>
      </c>
      <c r="E44" s="51">
        <v>0.54</v>
      </c>
      <c r="F44" s="51">
        <v>0.53</v>
      </c>
      <c r="G44" s="51">
        <v>0.54</v>
      </c>
      <c r="H44" s="51">
        <v>0.53</v>
      </c>
      <c r="I44" s="51">
        <v>0.54</v>
      </c>
      <c r="J44" s="51">
        <v>0.53</v>
      </c>
      <c r="K44" s="52">
        <v>1.89</v>
      </c>
      <c r="L44" s="53">
        <v>15</v>
      </c>
      <c r="M44" s="54">
        <v>40000000</v>
      </c>
      <c r="N44" s="54">
        <v>21491000</v>
      </c>
    </row>
    <row r="45" spans="2:14" s="6" customFormat="1" ht="30" customHeight="1">
      <c r="B45" s="28" t="s">
        <v>52</v>
      </c>
      <c r="C45" s="28" t="s">
        <v>53</v>
      </c>
      <c r="D45" s="51">
        <v>0.63</v>
      </c>
      <c r="E45" s="51">
        <v>0.64</v>
      </c>
      <c r="F45" s="51">
        <v>0.63</v>
      </c>
      <c r="G45" s="51">
        <v>0.64</v>
      </c>
      <c r="H45" s="51">
        <v>0.63</v>
      </c>
      <c r="I45" s="51">
        <v>0.64</v>
      </c>
      <c r="J45" s="51">
        <v>0.63</v>
      </c>
      <c r="K45" s="52">
        <v>1.59</v>
      </c>
      <c r="L45" s="53">
        <v>5</v>
      </c>
      <c r="M45" s="54">
        <v>3331502</v>
      </c>
      <c r="N45" s="54">
        <v>2121846.26</v>
      </c>
    </row>
    <row r="46" spans="2:14" s="6" customFormat="1" ht="30" customHeight="1">
      <c r="B46" s="50" t="s">
        <v>85</v>
      </c>
      <c r="C46" s="50" t="s">
        <v>86</v>
      </c>
      <c r="D46" s="51">
        <v>0.41</v>
      </c>
      <c r="E46" s="51">
        <v>0.41</v>
      </c>
      <c r="F46" s="51">
        <v>0.41</v>
      </c>
      <c r="G46" s="51">
        <v>0.41</v>
      </c>
      <c r="H46" s="51">
        <v>0.41</v>
      </c>
      <c r="I46" s="51">
        <v>0.41</v>
      </c>
      <c r="J46" s="51">
        <v>0.41</v>
      </c>
      <c r="K46" s="52">
        <v>0</v>
      </c>
      <c r="L46" s="53">
        <v>4</v>
      </c>
      <c r="M46" s="54">
        <v>4290137</v>
      </c>
      <c r="N46" s="54">
        <v>1758956.17</v>
      </c>
    </row>
    <row r="47" spans="2:14" s="6" customFormat="1" ht="30" customHeight="1">
      <c r="B47" s="28" t="s">
        <v>133</v>
      </c>
      <c r="C47" s="28" t="s">
        <v>134</v>
      </c>
      <c r="D47" s="51">
        <v>6.5</v>
      </c>
      <c r="E47" s="51">
        <v>6.8</v>
      </c>
      <c r="F47" s="51">
        <v>6.5</v>
      </c>
      <c r="G47" s="51">
        <v>6.67</v>
      </c>
      <c r="H47" s="51">
        <v>7.25</v>
      </c>
      <c r="I47" s="51">
        <v>6.8</v>
      </c>
      <c r="J47" s="51">
        <v>7.2</v>
      </c>
      <c r="K47" s="52">
        <v>-5.56</v>
      </c>
      <c r="L47" s="53">
        <v>5</v>
      </c>
      <c r="M47" s="54">
        <v>193399</v>
      </c>
      <c r="N47" s="54">
        <v>1290604.5</v>
      </c>
    </row>
    <row r="48" spans="1:14" s="6" customFormat="1" ht="30" customHeight="1">
      <c r="A48" s="10"/>
      <c r="B48" s="80" t="s">
        <v>28</v>
      </c>
      <c r="C48" s="81"/>
      <c r="D48" s="74"/>
      <c r="E48" s="75"/>
      <c r="F48" s="75"/>
      <c r="G48" s="75"/>
      <c r="H48" s="75"/>
      <c r="I48" s="75"/>
      <c r="J48" s="75"/>
      <c r="K48" s="76"/>
      <c r="L48" s="31">
        <f>SUM(L40:L47)</f>
        <v>49</v>
      </c>
      <c r="M48" s="32">
        <f>SUM(M40:M47)</f>
        <v>60932765</v>
      </c>
      <c r="N48" s="32">
        <f>SUM(N40:N47)</f>
        <v>52344815.53</v>
      </c>
    </row>
    <row r="49" spans="1:14" s="6" customFormat="1" ht="30" customHeight="1">
      <c r="A49" s="10"/>
      <c r="B49" s="77" t="s">
        <v>31</v>
      </c>
      <c r="C49" s="78"/>
      <c r="D49" s="78"/>
      <c r="E49" s="78"/>
      <c r="F49" s="78"/>
      <c r="G49" s="78"/>
      <c r="H49" s="78"/>
      <c r="I49" s="78"/>
      <c r="J49" s="78"/>
      <c r="K49" s="78"/>
      <c r="L49" s="78"/>
      <c r="M49" s="78"/>
      <c r="N49" s="78"/>
    </row>
    <row r="50" spans="1:14" s="6" customFormat="1" ht="30" customHeight="1">
      <c r="A50" s="10"/>
      <c r="B50" s="28" t="s">
        <v>76</v>
      </c>
      <c r="C50" s="28" t="s">
        <v>77</v>
      </c>
      <c r="D50" s="51">
        <v>9.1</v>
      </c>
      <c r="E50" s="51">
        <v>9.1</v>
      </c>
      <c r="F50" s="51">
        <v>9.1</v>
      </c>
      <c r="G50" s="51">
        <v>9.1</v>
      </c>
      <c r="H50" s="51">
        <v>9.1</v>
      </c>
      <c r="I50" s="51">
        <v>9.1</v>
      </c>
      <c r="J50" s="51">
        <v>9.1</v>
      </c>
      <c r="K50" s="52">
        <v>0</v>
      </c>
      <c r="L50" s="53">
        <v>7</v>
      </c>
      <c r="M50" s="54">
        <v>900000</v>
      </c>
      <c r="N50" s="54">
        <v>8190000</v>
      </c>
    </row>
    <row r="51" spans="1:14" s="6" customFormat="1" ht="30" customHeight="1">
      <c r="A51" s="10"/>
      <c r="B51" s="28" t="s">
        <v>61</v>
      </c>
      <c r="C51" s="28" t="s">
        <v>62</v>
      </c>
      <c r="D51" s="51">
        <v>24</v>
      </c>
      <c r="E51" s="51">
        <v>24</v>
      </c>
      <c r="F51" s="51">
        <v>24</v>
      </c>
      <c r="G51" s="51">
        <v>24</v>
      </c>
      <c r="H51" s="51">
        <v>24</v>
      </c>
      <c r="I51" s="51">
        <v>24</v>
      </c>
      <c r="J51" s="51">
        <v>24</v>
      </c>
      <c r="K51" s="52">
        <v>0</v>
      </c>
      <c r="L51" s="53">
        <v>1</v>
      </c>
      <c r="M51" s="54">
        <v>84259</v>
      </c>
      <c r="N51" s="54">
        <v>2022216</v>
      </c>
    </row>
    <row r="52" spans="1:14" s="6" customFormat="1" ht="30" customHeight="1">
      <c r="A52" s="10"/>
      <c r="B52" s="28" t="s">
        <v>128</v>
      </c>
      <c r="C52" s="28" t="s">
        <v>129</v>
      </c>
      <c r="D52" s="51">
        <v>11.1</v>
      </c>
      <c r="E52" s="51">
        <v>11.15</v>
      </c>
      <c r="F52" s="51">
        <v>11.1</v>
      </c>
      <c r="G52" s="51">
        <v>11.11</v>
      </c>
      <c r="H52" s="51">
        <v>11.1</v>
      </c>
      <c r="I52" s="51">
        <v>11.1</v>
      </c>
      <c r="J52" s="51">
        <v>11.1</v>
      </c>
      <c r="K52" s="52">
        <v>0</v>
      </c>
      <c r="L52" s="53">
        <v>23</v>
      </c>
      <c r="M52" s="54">
        <v>3225000</v>
      </c>
      <c r="N52" s="54">
        <v>35825000</v>
      </c>
    </row>
    <row r="53" spans="1:14" s="6" customFormat="1" ht="30" customHeight="1">
      <c r="A53" s="10"/>
      <c r="B53" s="28" t="s">
        <v>113</v>
      </c>
      <c r="C53" s="28" t="s">
        <v>114</v>
      </c>
      <c r="D53" s="51">
        <v>14.5</v>
      </c>
      <c r="E53" s="51">
        <v>14.5</v>
      </c>
      <c r="F53" s="51">
        <v>14.5</v>
      </c>
      <c r="G53" s="51">
        <v>14.5</v>
      </c>
      <c r="H53" s="51">
        <v>14.75</v>
      </c>
      <c r="I53" s="51">
        <v>14.5</v>
      </c>
      <c r="J53" s="51">
        <v>14.75</v>
      </c>
      <c r="K53" s="52">
        <v>-1.69</v>
      </c>
      <c r="L53" s="53">
        <v>5</v>
      </c>
      <c r="M53" s="54">
        <v>850000</v>
      </c>
      <c r="N53" s="54">
        <v>12325000</v>
      </c>
    </row>
    <row r="54" spans="1:14" s="6" customFormat="1" ht="30" customHeight="1">
      <c r="A54" s="10"/>
      <c r="B54" s="28" t="s">
        <v>122</v>
      </c>
      <c r="C54" s="28" t="s">
        <v>123</v>
      </c>
      <c r="D54" s="51">
        <v>12.45</v>
      </c>
      <c r="E54" s="51">
        <v>12.5</v>
      </c>
      <c r="F54" s="51">
        <v>12.45</v>
      </c>
      <c r="G54" s="51">
        <v>12.46</v>
      </c>
      <c r="H54" s="51">
        <v>12.45</v>
      </c>
      <c r="I54" s="51">
        <v>12.5</v>
      </c>
      <c r="J54" s="51">
        <v>12.45</v>
      </c>
      <c r="K54" s="52">
        <v>0.4</v>
      </c>
      <c r="L54" s="53">
        <v>16</v>
      </c>
      <c r="M54" s="54">
        <v>2323000</v>
      </c>
      <c r="N54" s="54">
        <v>28949350</v>
      </c>
    </row>
    <row r="55" spans="1:14" s="6" customFormat="1" ht="30" customHeight="1">
      <c r="A55" s="10"/>
      <c r="B55" s="28" t="s">
        <v>124</v>
      </c>
      <c r="C55" s="28" t="s">
        <v>125</v>
      </c>
      <c r="D55" s="51">
        <v>19.99</v>
      </c>
      <c r="E55" s="51">
        <v>19.99</v>
      </c>
      <c r="F55" s="51">
        <v>19.74</v>
      </c>
      <c r="G55" s="51">
        <v>19.9</v>
      </c>
      <c r="H55" s="51">
        <v>19.84</v>
      </c>
      <c r="I55" s="51">
        <v>19.74</v>
      </c>
      <c r="J55" s="51">
        <v>19.99</v>
      </c>
      <c r="K55" s="52">
        <v>-1.25</v>
      </c>
      <c r="L55" s="53">
        <v>8</v>
      </c>
      <c r="M55" s="54">
        <v>254340</v>
      </c>
      <c r="N55" s="54">
        <v>5061871.6</v>
      </c>
    </row>
    <row r="56" spans="1:14" s="6" customFormat="1" ht="30" customHeight="1">
      <c r="A56" s="10"/>
      <c r="B56" s="28" t="s">
        <v>233</v>
      </c>
      <c r="C56" s="28" t="s">
        <v>234</v>
      </c>
      <c r="D56" s="51">
        <v>5.35</v>
      </c>
      <c r="E56" s="51">
        <v>5.6</v>
      </c>
      <c r="F56" s="51">
        <v>5.35</v>
      </c>
      <c r="G56" s="51">
        <v>5.44</v>
      </c>
      <c r="H56" s="51">
        <v>5.27</v>
      </c>
      <c r="I56" s="51">
        <v>5.45</v>
      </c>
      <c r="J56" s="51">
        <v>5.31</v>
      </c>
      <c r="K56" s="52">
        <v>2.64</v>
      </c>
      <c r="L56" s="53">
        <v>13</v>
      </c>
      <c r="M56" s="54">
        <v>840000</v>
      </c>
      <c r="N56" s="54">
        <v>4568150</v>
      </c>
    </row>
    <row r="57" spans="1:14" s="5" customFormat="1" ht="30" customHeight="1">
      <c r="A57" s="10"/>
      <c r="B57" s="80" t="s">
        <v>29</v>
      </c>
      <c r="C57" s="81"/>
      <c r="D57" s="74"/>
      <c r="E57" s="75"/>
      <c r="F57" s="75"/>
      <c r="G57" s="75"/>
      <c r="H57" s="75"/>
      <c r="I57" s="75"/>
      <c r="J57" s="75"/>
      <c r="K57" s="76"/>
      <c r="L57" s="31">
        <f>SUM(L50:L56)</f>
        <v>73</v>
      </c>
      <c r="M57" s="32">
        <f>SUM(M50:M56)</f>
        <v>8476599</v>
      </c>
      <c r="N57" s="32">
        <f>SUM(N50:N56)</f>
        <v>96941587.6</v>
      </c>
    </row>
    <row r="58" spans="1:14" s="6" customFormat="1" ht="30" customHeight="1">
      <c r="A58" s="19"/>
      <c r="B58" s="78" t="s">
        <v>43</v>
      </c>
      <c r="C58" s="78"/>
      <c r="D58" s="78"/>
      <c r="E58" s="78"/>
      <c r="F58" s="78"/>
      <c r="G58" s="78"/>
      <c r="H58" s="78"/>
      <c r="I58" s="78"/>
      <c r="J58" s="78"/>
      <c r="K58" s="78"/>
      <c r="L58" s="78"/>
      <c r="M58" s="78"/>
      <c r="N58" s="78"/>
    </row>
    <row r="59" spans="1:14" s="6" customFormat="1" ht="30" customHeight="1">
      <c r="A59" s="19"/>
      <c r="B59" s="28" t="s">
        <v>98</v>
      </c>
      <c r="C59" s="28" t="s">
        <v>99</v>
      </c>
      <c r="D59" s="51">
        <v>2.62</v>
      </c>
      <c r="E59" s="51">
        <v>2.62</v>
      </c>
      <c r="F59" s="51">
        <v>2.62</v>
      </c>
      <c r="G59" s="51">
        <v>2.62</v>
      </c>
      <c r="H59" s="51">
        <v>2.64</v>
      </c>
      <c r="I59" s="51">
        <v>2.62</v>
      </c>
      <c r="J59" s="51">
        <v>2.62</v>
      </c>
      <c r="K59" s="52">
        <v>0</v>
      </c>
      <c r="L59" s="53">
        <v>1</v>
      </c>
      <c r="M59" s="54">
        <v>150000</v>
      </c>
      <c r="N59" s="54">
        <v>393000</v>
      </c>
    </row>
    <row r="60" spans="1:14" s="6" customFormat="1" ht="30" customHeight="1">
      <c r="A60" s="19"/>
      <c r="B60" s="80" t="s">
        <v>218</v>
      </c>
      <c r="C60" s="81"/>
      <c r="D60" s="74"/>
      <c r="E60" s="75"/>
      <c r="F60" s="75"/>
      <c r="G60" s="75"/>
      <c r="H60" s="75"/>
      <c r="I60" s="75"/>
      <c r="J60" s="75"/>
      <c r="K60" s="76"/>
      <c r="L60" s="53">
        <v>1</v>
      </c>
      <c r="M60" s="54">
        <v>150000</v>
      </c>
      <c r="N60" s="54">
        <v>393000</v>
      </c>
    </row>
    <row r="61" spans="1:14" s="6" customFormat="1" ht="30" customHeight="1">
      <c r="A61" s="19"/>
      <c r="B61" s="90" t="s">
        <v>71</v>
      </c>
      <c r="C61" s="91"/>
      <c r="D61" s="74"/>
      <c r="E61" s="75"/>
      <c r="F61" s="75"/>
      <c r="G61" s="75"/>
      <c r="H61" s="75"/>
      <c r="I61" s="75"/>
      <c r="J61" s="75"/>
      <c r="K61" s="76"/>
      <c r="L61" s="53">
        <f>L60+L57+L48+L38+L31+L27</f>
        <v>416</v>
      </c>
      <c r="M61" s="54">
        <f>M60+M57+M48+M38+M31+M27</f>
        <v>1203457136</v>
      </c>
      <c r="N61" s="54">
        <f>N60+N57+N48+N38+N31+N27</f>
        <v>687941128.03</v>
      </c>
    </row>
    <row r="62" spans="5:14" s="6" customFormat="1" ht="41.25" customHeight="1">
      <c r="E62" s="97" t="s">
        <v>260</v>
      </c>
      <c r="F62" s="97"/>
      <c r="G62" s="97"/>
      <c r="H62" s="97"/>
      <c r="I62" s="97"/>
      <c r="J62" s="97"/>
      <c r="K62" s="97"/>
      <c r="N62" s="3"/>
    </row>
    <row r="63" spans="1:14" s="6" customFormat="1" ht="41.25" customHeight="1">
      <c r="A63" s="10"/>
      <c r="B63" s="8" t="s">
        <v>12</v>
      </c>
      <c r="C63" s="9" t="s">
        <v>13</v>
      </c>
      <c r="D63" s="9" t="s">
        <v>14</v>
      </c>
      <c r="E63" s="9" t="s">
        <v>15</v>
      </c>
      <c r="F63" s="9" t="s">
        <v>16</v>
      </c>
      <c r="G63" s="9" t="s">
        <v>17</v>
      </c>
      <c r="H63" s="9" t="s">
        <v>18</v>
      </c>
      <c r="I63" s="9" t="s">
        <v>19</v>
      </c>
      <c r="J63" s="9" t="s">
        <v>20</v>
      </c>
      <c r="K63" s="9" t="s">
        <v>21</v>
      </c>
      <c r="L63" s="9" t="s">
        <v>4</v>
      </c>
      <c r="M63" s="9" t="s">
        <v>22</v>
      </c>
      <c r="N63" s="9" t="s">
        <v>23</v>
      </c>
    </row>
    <row r="64" spans="1:14" s="6" customFormat="1" ht="30" customHeight="1">
      <c r="A64" s="10"/>
      <c r="B64" s="77" t="s">
        <v>31</v>
      </c>
      <c r="C64" s="78"/>
      <c r="D64" s="78"/>
      <c r="E64" s="78"/>
      <c r="F64" s="78"/>
      <c r="G64" s="78"/>
      <c r="H64" s="78"/>
      <c r="I64" s="78"/>
      <c r="J64" s="78"/>
      <c r="K64" s="78"/>
      <c r="L64" s="78"/>
      <c r="M64" s="78"/>
      <c r="N64" s="78"/>
    </row>
    <row r="65" spans="1:14" s="6" customFormat="1" ht="30" customHeight="1">
      <c r="A65" s="19"/>
      <c r="B65" s="28" t="s">
        <v>230</v>
      </c>
      <c r="C65" s="28" t="s">
        <v>231</v>
      </c>
      <c r="D65" s="51">
        <v>5.15</v>
      </c>
      <c r="E65" s="51">
        <v>5.25</v>
      </c>
      <c r="F65" s="51">
        <v>5.12</v>
      </c>
      <c r="G65" s="51">
        <v>5.15</v>
      </c>
      <c r="H65" s="51">
        <v>5.03</v>
      </c>
      <c r="I65" s="51">
        <v>5.13</v>
      </c>
      <c r="J65" s="51">
        <v>5.04</v>
      </c>
      <c r="K65" s="52">
        <v>1.79</v>
      </c>
      <c r="L65" s="53">
        <v>8</v>
      </c>
      <c r="M65" s="54">
        <v>127000</v>
      </c>
      <c r="N65" s="54">
        <v>654030</v>
      </c>
    </row>
    <row r="66" spans="1:14" s="6" customFormat="1" ht="30" customHeight="1">
      <c r="A66" s="19"/>
      <c r="B66" s="80" t="s">
        <v>29</v>
      </c>
      <c r="C66" s="81"/>
      <c r="D66" s="74"/>
      <c r="E66" s="75"/>
      <c r="F66" s="75"/>
      <c r="G66" s="75"/>
      <c r="H66" s="75"/>
      <c r="I66" s="75"/>
      <c r="J66" s="75"/>
      <c r="K66" s="76"/>
      <c r="L66" s="53">
        <v>8</v>
      </c>
      <c r="M66" s="54">
        <v>127000</v>
      </c>
      <c r="N66" s="54">
        <v>654030</v>
      </c>
    </row>
    <row r="67" spans="1:14" s="6" customFormat="1" ht="30" customHeight="1">
      <c r="A67" s="19"/>
      <c r="B67" s="90" t="s">
        <v>251</v>
      </c>
      <c r="C67" s="91"/>
      <c r="D67" s="74"/>
      <c r="E67" s="75"/>
      <c r="F67" s="75"/>
      <c r="G67" s="75"/>
      <c r="H67" s="75"/>
      <c r="I67" s="75"/>
      <c r="J67" s="75"/>
      <c r="K67" s="76"/>
      <c r="L67" s="53">
        <v>8</v>
      </c>
      <c r="M67" s="54">
        <v>127000</v>
      </c>
      <c r="N67" s="54">
        <v>654030</v>
      </c>
    </row>
    <row r="68" spans="1:14" s="6" customFormat="1" ht="30" customHeight="1">
      <c r="A68" s="19"/>
      <c r="B68" s="90" t="s">
        <v>232</v>
      </c>
      <c r="C68" s="91"/>
      <c r="D68" s="74"/>
      <c r="E68" s="75"/>
      <c r="F68" s="75"/>
      <c r="G68" s="75"/>
      <c r="H68" s="75"/>
      <c r="I68" s="75"/>
      <c r="J68" s="75"/>
      <c r="K68" s="76"/>
      <c r="L68" s="53">
        <f>L67+L61</f>
        <v>424</v>
      </c>
      <c r="M68" s="54">
        <f>M67+M61</f>
        <v>1203584136</v>
      </c>
      <c r="N68" s="54">
        <f>N67+N61</f>
        <v>688595158.03</v>
      </c>
    </row>
    <row r="69" spans="2:14" s="6" customFormat="1" ht="30" customHeight="1">
      <c r="B69" s="85" t="s">
        <v>266</v>
      </c>
      <c r="C69" s="86"/>
      <c r="D69" s="86"/>
      <c r="E69" s="86"/>
      <c r="F69" s="86"/>
      <c r="G69" s="86"/>
      <c r="H69" s="86"/>
      <c r="I69" s="86"/>
      <c r="J69" s="86"/>
      <c r="K69" s="86"/>
      <c r="L69" s="86"/>
      <c r="M69" s="86"/>
      <c r="N69" s="87"/>
    </row>
    <row r="70" spans="2:14" s="6" customFormat="1" ht="122.25" customHeight="1">
      <c r="B70" s="88" t="s">
        <v>187</v>
      </c>
      <c r="C70" s="89"/>
      <c r="D70" s="71" t="s">
        <v>252</v>
      </c>
      <c r="E70" s="72"/>
      <c r="F70" s="72"/>
      <c r="G70" s="72"/>
      <c r="H70" s="72"/>
      <c r="I70" s="72"/>
      <c r="J70" s="72"/>
      <c r="K70" s="72"/>
      <c r="L70" s="72"/>
      <c r="M70" s="72"/>
      <c r="N70" s="73"/>
    </row>
    <row r="71" spans="2:14" s="6" customFormat="1" ht="74.25" customHeight="1">
      <c r="B71" s="88" t="s">
        <v>188</v>
      </c>
      <c r="C71" s="89"/>
      <c r="D71" s="71" t="s">
        <v>189</v>
      </c>
      <c r="E71" s="72"/>
      <c r="F71" s="72"/>
      <c r="G71" s="72"/>
      <c r="H71" s="72"/>
      <c r="I71" s="72"/>
      <c r="J71" s="72"/>
      <c r="K71" s="72"/>
      <c r="L71" s="72"/>
      <c r="M71" s="72"/>
      <c r="N71" s="73"/>
    </row>
    <row r="72" spans="2:14" s="6" customFormat="1" ht="42.75" customHeight="1">
      <c r="B72" s="82" t="s">
        <v>75</v>
      </c>
      <c r="C72" s="83"/>
      <c r="D72" s="83"/>
      <c r="E72" s="83"/>
      <c r="F72" s="83"/>
      <c r="G72" s="83"/>
      <c r="H72" s="83"/>
      <c r="I72" s="83"/>
      <c r="J72" s="83"/>
      <c r="K72" s="83"/>
      <c r="L72" s="83"/>
      <c r="M72" s="83"/>
      <c r="N72" s="84"/>
    </row>
    <row r="75" ht="14.25">
      <c r="N75" s="2"/>
    </row>
    <row r="76" ht="14.25">
      <c r="N76" s="2"/>
    </row>
    <row r="80" ht="14.25">
      <c r="A80"/>
    </row>
    <row r="81" ht="14.25">
      <c r="A81"/>
    </row>
    <row r="82" ht="14.25">
      <c r="A82"/>
    </row>
    <row r="83" ht="14.25">
      <c r="A83"/>
    </row>
    <row r="84" spans="1:13" ht="14.25">
      <c r="A84"/>
      <c r="M84" s="2"/>
    </row>
    <row r="85" spans="1:13" ht="14.25">
      <c r="A85"/>
      <c r="M85" s="2"/>
    </row>
    <row r="86" spans="1:13" ht="14.25">
      <c r="A86"/>
      <c r="M86" s="2"/>
    </row>
    <row r="87" spans="1:13" ht="14.25">
      <c r="A87"/>
      <c r="M87" s="2"/>
    </row>
    <row r="88" spans="1:13" ht="14.25">
      <c r="A88"/>
      <c r="M88" s="2"/>
    </row>
    <row r="89" spans="1:13" ht="14.25">
      <c r="A89"/>
      <c r="M89" s="2"/>
    </row>
    <row r="90" spans="1:13" ht="14.25">
      <c r="A90"/>
      <c r="M90" s="2"/>
    </row>
    <row r="91" ht="14.25">
      <c r="M91" s="2"/>
    </row>
    <row r="92" ht="14.25">
      <c r="M92" s="2"/>
    </row>
    <row r="93" ht="14.25">
      <c r="M93" s="2"/>
    </row>
    <row r="94" ht="14.25">
      <c r="M94" s="2"/>
    </row>
  </sheetData>
  <sheetProtection/>
  <mergeCells count="40">
    <mergeCell ref="B67:C67"/>
    <mergeCell ref="D67:K67"/>
    <mergeCell ref="E62:K62"/>
    <mergeCell ref="B58:N58"/>
    <mergeCell ref="C6:D6"/>
    <mergeCell ref="C5:D5"/>
    <mergeCell ref="E9:K9"/>
    <mergeCell ref="B11:N11"/>
    <mergeCell ref="B28:N28"/>
    <mergeCell ref="B31:C31"/>
    <mergeCell ref="B1:E1"/>
    <mergeCell ref="C3:E3"/>
    <mergeCell ref="B27:C27"/>
    <mergeCell ref="D27:K27"/>
    <mergeCell ref="C4:E4"/>
    <mergeCell ref="D66:K66"/>
    <mergeCell ref="B66:C66"/>
    <mergeCell ref="D57:K57"/>
    <mergeCell ref="D31:K31"/>
    <mergeCell ref="B32:N32"/>
    <mergeCell ref="B72:N72"/>
    <mergeCell ref="D71:N71"/>
    <mergeCell ref="B69:N69"/>
    <mergeCell ref="B57:C57"/>
    <mergeCell ref="B70:C70"/>
    <mergeCell ref="B71:C71"/>
    <mergeCell ref="B60:C60"/>
    <mergeCell ref="B68:C68"/>
    <mergeCell ref="D60:K60"/>
    <mergeCell ref="B61:C61"/>
    <mergeCell ref="D70:N70"/>
    <mergeCell ref="D68:K68"/>
    <mergeCell ref="B64:N64"/>
    <mergeCell ref="B49:N49"/>
    <mergeCell ref="D48:K48"/>
    <mergeCell ref="D38:K38"/>
    <mergeCell ref="B48:C48"/>
    <mergeCell ref="B39:N39"/>
    <mergeCell ref="B38:C38"/>
    <mergeCell ref="D61:K61"/>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5"/>
  <sheetViews>
    <sheetView rightToLeft="1" zoomScale="90" zoomScaleNormal="90" zoomScalePageLayoutView="0" workbookViewId="0" topLeftCell="A1">
      <selection activeCell="E5" sqref="E5"/>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08" t="s">
        <v>0</v>
      </c>
      <c r="C1" s="108"/>
    </row>
    <row r="2" spans="2:3" ht="18" customHeight="1">
      <c r="B2" s="62" t="s">
        <v>267</v>
      </c>
      <c r="C2" s="62"/>
    </row>
    <row r="3" spans="2:4" ht="21.75" customHeight="1">
      <c r="B3" s="108"/>
      <c r="C3" s="108"/>
      <c r="D3" s="108"/>
    </row>
    <row r="4" spans="2:6" ht="21.75" customHeight="1">
      <c r="B4" s="104" t="s">
        <v>268</v>
      </c>
      <c r="C4" s="104"/>
      <c r="D4" s="104"/>
      <c r="E4" s="104"/>
      <c r="F4" s="104"/>
    </row>
    <row r="5" spans="2:6" ht="21.75" customHeight="1">
      <c r="B5" s="63" t="s">
        <v>12</v>
      </c>
      <c r="C5" s="64" t="s">
        <v>13</v>
      </c>
      <c r="D5" s="64" t="s">
        <v>4</v>
      </c>
      <c r="E5" s="64" t="s">
        <v>22</v>
      </c>
      <c r="F5" s="64" t="s">
        <v>23</v>
      </c>
    </row>
    <row r="6" spans="2:6" ht="21.75" customHeight="1">
      <c r="B6" s="105" t="s">
        <v>24</v>
      </c>
      <c r="C6" s="106"/>
      <c r="D6" s="106"/>
      <c r="E6" s="106"/>
      <c r="F6" s="107"/>
    </row>
    <row r="7" spans="2:6" ht="21.75" customHeight="1">
      <c r="B7" s="65" t="s">
        <v>269</v>
      </c>
      <c r="C7" s="66" t="s">
        <v>118</v>
      </c>
      <c r="D7" s="67">
        <v>6</v>
      </c>
      <c r="E7" s="67">
        <v>16000000</v>
      </c>
      <c r="F7" s="67">
        <v>6560000</v>
      </c>
    </row>
    <row r="8" spans="2:6" ht="21.75" customHeight="1">
      <c r="B8" s="65" t="s">
        <v>172</v>
      </c>
      <c r="C8" s="66" t="s">
        <v>173</v>
      </c>
      <c r="D8" s="67">
        <v>3</v>
      </c>
      <c r="E8" s="67">
        <v>20000000</v>
      </c>
      <c r="F8" s="67">
        <v>16900000</v>
      </c>
    </row>
    <row r="9" spans="2:6" ht="21.75" customHeight="1">
      <c r="B9" s="65" t="s">
        <v>270</v>
      </c>
      <c r="C9" s="66" t="s">
        <v>248</v>
      </c>
      <c r="D9" s="67">
        <v>6</v>
      </c>
      <c r="E9" s="67">
        <v>25716102</v>
      </c>
      <c r="F9" s="67">
        <v>8926313.66</v>
      </c>
    </row>
    <row r="10" spans="2:6" ht="21.75" customHeight="1">
      <c r="B10" s="65" t="s">
        <v>271</v>
      </c>
      <c r="C10" s="66" t="s">
        <v>92</v>
      </c>
      <c r="D10" s="67">
        <v>4</v>
      </c>
      <c r="E10" s="67">
        <v>12789702</v>
      </c>
      <c r="F10" s="67">
        <v>8313306.3</v>
      </c>
    </row>
    <row r="11" spans="2:6" ht="21.75" customHeight="1">
      <c r="B11" s="65" t="s">
        <v>196</v>
      </c>
      <c r="C11" s="66" t="s">
        <v>197</v>
      </c>
      <c r="D11" s="67">
        <v>8</v>
      </c>
      <c r="E11" s="67">
        <v>178000000</v>
      </c>
      <c r="F11" s="67">
        <v>33820000</v>
      </c>
    </row>
    <row r="12" spans="2:6" ht="21.75" customHeight="1">
      <c r="B12" s="65" t="s">
        <v>150</v>
      </c>
      <c r="C12" s="66" t="s">
        <v>151</v>
      </c>
      <c r="D12" s="67">
        <v>2</v>
      </c>
      <c r="E12" s="67">
        <v>5000000</v>
      </c>
      <c r="F12" s="67">
        <v>4400000</v>
      </c>
    </row>
    <row r="13" spans="2:6" ht="21.75" customHeight="1">
      <c r="B13" s="109" t="s">
        <v>25</v>
      </c>
      <c r="C13" s="110"/>
      <c r="D13" s="67">
        <f>SUM(D7:D12)</f>
        <v>29</v>
      </c>
      <c r="E13" s="67">
        <f>SUM(E7:E12)</f>
        <v>257505804</v>
      </c>
      <c r="F13" s="67">
        <f>SUM(F7:F12)</f>
        <v>78919619.96000001</v>
      </c>
    </row>
    <row r="14" spans="2:6" ht="21.75" customHeight="1">
      <c r="B14" s="105" t="s">
        <v>26</v>
      </c>
      <c r="C14" s="106"/>
      <c r="D14" s="106"/>
      <c r="E14" s="106"/>
      <c r="F14" s="107"/>
    </row>
    <row r="15" spans="2:6" ht="21.75" customHeight="1">
      <c r="B15" s="65" t="s">
        <v>272</v>
      </c>
      <c r="C15" s="66" t="s">
        <v>175</v>
      </c>
      <c r="D15" s="67">
        <v>5</v>
      </c>
      <c r="E15" s="67">
        <v>2500000</v>
      </c>
      <c r="F15" s="67">
        <v>5865000</v>
      </c>
    </row>
    <row r="16" spans="2:6" ht="21.75" customHeight="1">
      <c r="B16" s="102" t="s">
        <v>27</v>
      </c>
      <c r="C16" s="103"/>
      <c r="D16" s="67">
        <f>SUM(D15)</f>
        <v>5</v>
      </c>
      <c r="E16" s="67">
        <f>SUM(E15)</f>
        <v>2500000</v>
      </c>
      <c r="F16" s="67">
        <f>SUM(F15)</f>
        <v>5865000</v>
      </c>
    </row>
    <row r="17" spans="2:6" ht="21" customHeight="1">
      <c r="B17" s="102" t="s">
        <v>273</v>
      </c>
      <c r="C17" s="103"/>
      <c r="D17" s="67">
        <f>D16+D13</f>
        <v>34</v>
      </c>
      <c r="E17" s="67">
        <f>E16+E13</f>
        <v>260005804</v>
      </c>
      <c r="F17" s="67">
        <f>F16+F13</f>
        <v>84784619.96000001</v>
      </c>
    </row>
    <row r="18" spans="2:6" ht="18">
      <c r="B18" s="68"/>
      <c r="C18" s="68"/>
      <c r="D18" s="68"/>
      <c r="E18" s="68"/>
      <c r="F18" s="68"/>
    </row>
    <row r="19" spans="2:6" ht="18">
      <c r="B19" s="104" t="s">
        <v>274</v>
      </c>
      <c r="C19" s="104"/>
      <c r="D19" s="104"/>
      <c r="E19" s="104"/>
      <c r="F19" s="104"/>
    </row>
    <row r="20" spans="2:6" ht="21.75" customHeight="1">
      <c r="B20" s="69" t="s">
        <v>12</v>
      </c>
      <c r="C20" s="70" t="s">
        <v>13</v>
      </c>
      <c r="D20" s="70" t="s">
        <v>4</v>
      </c>
      <c r="E20" s="70" t="s">
        <v>22</v>
      </c>
      <c r="F20" s="70" t="s">
        <v>23</v>
      </c>
    </row>
    <row r="21" spans="2:6" ht="21.75" customHeight="1">
      <c r="B21" s="105" t="s">
        <v>26</v>
      </c>
      <c r="C21" s="106"/>
      <c r="D21" s="106"/>
      <c r="E21" s="106"/>
      <c r="F21" s="107"/>
    </row>
    <row r="22" spans="2:6" ht="21.75" customHeight="1">
      <c r="B22" s="65" t="s">
        <v>272</v>
      </c>
      <c r="C22" s="66" t="s">
        <v>175</v>
      </c>
      <c r="D22" s="67">
        <v>3</v>
      </c>
      <c r="E22" s="67">
        <v>1073018</v>
      </c>
      <c r="F22" s="67">
        <v>2516592.3</v>
      </c>
    </row>
    <row r="23" spans="2:6" ht="21.75" customHeight="1">
      <c r="B23" s="65" t="s">
        <v>170</v>
      </c>
      <c r="C23" s="66" t="s">
        <v>171</v>
      </c>
      <c r="D23" s="67">
        <v>3</v>
      </c>
      <c r="E23" s="67">
        <v>1250000</v>
      </c>
      <c r="F23" s="67">
        <v>395000</v>
      </c>
    </row>
    <row r="24" spans="2:6" ht="21.75" customHeight="1">
      <c r="B24" s="102" t="s">
        <v>27</v>
      </c>
      <c r="C24" s="103"/>
      <c r="D24" s="67">
        <f>SUM(D22:D23)</f>
        <v>6</v>
      </c>
      <c r="E24" s="67">
        <f>SUM(E22:E23)</f>
        <v>2323018</v>
      </c>
      <c r="F24" s="67">
        <f>SUM(F22:F23)</f>
        <v>2911592.3</v>
      </c>
    </row>
    <row r="25" spans="2:6" ht="18">
      <c r="B25" s="102" t="s">
        <v>273</v>
      </c>
      <c r="C25" s="103"/>
      <c r="D25" s="67">
        <v>6</v>
      </c>
      <c r="E25" s="67">
        <v>2323018</v>
      </c>
      <c r="F25" s="67">
        <v>2911592.3</v>
      </c>
    </row>
  </sheetData>
  <sheetProtection/>
  <mergeCells count="12">
    <mergeCell ref="B1:C1"/>
    <mergeCell ref="B3:D3"/>
    <mergeCell ref="B4:F4"/>
    <mergeCell ref="B6:F6"/>
    <mergeCell ref="B13:C13"/>
    <mergeCell ref="B14:F14"/>
    <mergeCell ref="B16:C16"/>
    <mergeCell ref="B17:C17"/>
    <mergeCell ref="B19:F19"/>
    <mergeCell ref="B21:F21"/>
    <mergeCell ref="B24:C24"/>
    <mergeCell ref="B25:C25"/>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48"/>
  <sheetViews>
    <sheetView rightToLeft="1" zoomScalePageLayoutView="0" workbookViewId="0" topLeftCell="A1">
      <selection activeCell="B1" sqref="B1:H1"/>
    </sheetView>
  </sheetViews>
  <sheetFormatPr defaultColWidth="9.140625" defaultRowHeight="13.5" customHeight="1"/>
  <cols>
    <col min="1" max="1" width="2.421875" style="17" customWidth="1"/>
    <col min="2" max="2" width="20.7109375" style="17" customWidth="1"/>
    <col min="3" max="3" width="10.7109375" style="17" customWidth="1"/>
    <col min="4" max="4" width="12.140625" style="17" customWidth="1"/>
    <col min="5" max="5" width="11.8515625" style="17" customWidth="1"/>
    <col min="6" max="6" width="12.28125" style="17" customWidth="1"/>
    <col min="7" max="8" width="16.57421875" style="17" customWidth="1"/>
    <col min="9" max="16384" width="9.00390625" style="17" customWidth="1"/>
  </cols>
  <sheetData>
    <row r="1" spans="2:10" ht="20.25" customHeight="1">
      <c r="B1" s="118" t="s">
        <v>262</v>
      </c>
      <c r="C1" s="118"/>
      <c r="D1" s="118"/>
      <c r="E1" s="118"/>
      <c r="F1" s="118"/>
      <c r="G1" s="118"/>
      <c r="H1" s="118"/>
      <c r="I1" s="26"/>
      <c r="J1" s="26"/>
    </row>
    <row r="2" spans="2:8" ht="18" customHeight="1">
      <c r="B2" s="23" t="s">
        <v>12</v>
      </c>
      <c r="C2" s="24" t="s">
        <v>13</v>
      </c>
      <c r="D2" s="24" t="s">
        <v>180</v>
      </c>
      <c r="E2" s="24" t="s">
        <v>19</v>
      </c>
      <c r="F2" s="23" t="s">
        <v>32</v>
      </c>
      <c r="G2" s="24" t="s">
        <v>33</v>
      </c>
      <c r="H2" s="24" t="s">
        <v>50</v>
      </c>
    </row>
    <row r="3" spans="2:8" ht="18" customHeight="1">
      <c r="B3" s="111" t="s">
        <v>24</v>
      </c>
      <c r="C3" s="111"/>
      <c r="D3" s="111"/>
      <c r="E3" s="111"/>
      <c r="F3" s="111"/>
      <c r="G3" s="111"/>
      <c r="H3" s="111"/>
    </row>
    <row r="4" spans="2:11" ht="18" customHeight="1">
      <c r="B4" s="28" t="s">
        <v>181</v>
      </c>
      <c r="C4" s="28" t="s">
        <v>182</v>
      </c>
      <c r="D4" s="51">
        <v>0.31</v>
      </c>
      <c r="E4" s="51">
        <v>0.31</v>
      </c>
      <c r="F4" s="30" t="s">
        <v>56</v>
      </c>
      <c r="G4" s="25" t="s">
        <v>35</v>
      </c>
      <c r="H4" s="25" t="s">
        <v>35</v>
      </c>
      <c r="I4" s="57"/>
      <c r="J4" s="57"/>
      <c r="K4" s="56"/>
    </row>
    <row r="5" spans="2:11" ht="18" customHeight="1">
      <c r="B5" s="59" t="s">
        <v>107</v>
      </c>
      <c r="C5" s="59" t="s">
        <v>108</v>
      </c>
      <c r="D5" s="51">
        <v>0.42</v>
      </c>
      <c r="E5" s="51">
        <v>0.42</v>
      </c>
      <c r="F5" s="30" t="s">
        <v>56</v>
      </c>
      <c r="G5" s="25" t="s">
        <v>35</v>
      </c>
      <c r="H5" s="25" t="s">
        <v>35</v>
      </c>
      <c r="I5" s="57"/>
      <c r="J5" s="57"/>
      <c r="K5" s="56"/>
    </row>
    <row r="6" spans="2:11" ht="18" customHeight="1">
      <c r="B6" s="28" t="s">
        <v>81</v>
      </c>
      <c r="C6" s="28" t="s">
        <v>82</v>
      </c>
      <c r="D6" s="51">
        <v>1.1</v>
      </c>
      <c r="E6" s="29">
        <v>1.1</v>
      </c>
      <c r="F6" s="30" t="s">
        <v>56</v>
      </c>
      <c r="G6" s="25" t="s">
        <v>35</v>
      </c>
      <c r="H6" s="25" t="s">
        <v>35</v>
      </c>
      <c r="I6" s="57"/>
      <c r="J6" s="57"/>
      <c r="K6" s="56"/>
    </row>
    <row r="7" spans="2:11" ht="18" customHeight="1">
      <c r="B7" s="28" t="s">
        <v>253</v>
      </c>
      <c r="C7" s="28" t="s">
        <v>254</v>
      </c>
      <c r="D7" s="51">
        <v>1.2</v>
      </c>
      <c r="E7" s="51">
        <v>1.2</v>
      </c>
      <c r="F7" s="30" t="s">
        <v>56</v>
      </c>
      <c r="G7" s="25" t="s">
        <v>35</v>
      </c>
      <c r="H7" s="25" t="s">
        <v>35</v>
      </c>
      <c r="I7" s="57"/>
      <c r="J7" s="57"/>
      <c r="K7" s="56"/>
    </row>
    <row r="8" spans="2:11" ht="18" customHeight="1">
      <c r="B8" s="50" t="s">
        <v>135</v>
      </c>
      <c r="C8" s="50" t="s">
        <v>136</v>
      </c>
      <c r="D8" s="51">
        <v>0.9</v>
      </c>
      <c r="E8" s="56">
        <v>0.9</v>
      </c>
      <c r="F8" s="30" t="s">
        <v>56</v>
      </c>
      <c r="G8" s="25" t="s">
        <v>35</v>
      </c>
      <c r="H8" s="25" t="s">
        <v>35</v>
      </c>
      <c r="I8" s="57"/>
      <c r="J8" s="57"/>
      <c r="K8" s="56"/>
    </row>
    <row r="9" spans="2:10" ht="18" customHeight="1">
      <c r="B9" s="111" t="s">
        <v>51</v>
      </c>
      <c r="C9" s="111"/>
      <c r="D9" s="111"/>
      <c r="E9" s="111"/>
      <c r="F9" s="111"/>
      <c r="G9" s="111"/>
      <c r="H9" s="111"/>
      <c r="I9" s="18"/>
      <c r="J9" s="18"/>
    </row>
    <row r="10" spans="2:10" ht="18" customHeight="1">
      <c r="B10" s="28" t="s">
        <v>130</v>
      </c>
      <c r="C10" s="28" t="s">
        <v>131</v>
      </c>
      <c r="D10" s="29">
        <v>0.33</v>
      </c>
      <c r="E10" s="29">
        <v>0.33</v>
      </c>
      <c r="F10" s="30" t="s">
        <v>56</v>
      </c>
      <c r="G10" s="25" t="s">
        <v>35</v>
      </c>
      <c r="H10" s="25" t="s">
        <v>35</v>
      </c>
      <c r="I10" s="18"/>
      <c r="J10" s="18"/>
    </row>
    <row r="11" spans="2:10" ht="18" customHeight="1">
      <c r="B11" s="28" t="s">
        <v>165</v>
      </c>
      <c r="C11" s="28" t="s">
        <v>166</v>
      </c>
      <c r="D11" s="51">
        <v>0.89</v>
      </c>
      <c r="E11" s="51">
        <v>0.89</v>
      </c>
      <c r="F11" s="30" t="s">
        <v>56</v>
      </c>
      <c r="G11" s="25" t="s">
        <v>35</v>
      </c>
      <c r="H11" s="25" t="s">
        <v>35</v>
      </c>
      <c r="I11" s="18"/>
      <c r="J11" s="18"/>
    </row>
    <row r="12" spans="2:11" ht="18" customHeight="1">
      <c r="B12" s="111" t="s">
        <v>36</v>
      </c>
      <c r="C12" s="111"/>
      <c r="D12" s="111"/>
      <c r="E12" s="111"/>
      <c r="F12" s="111"/>
      <c r="G12" s="111"/>
      <c r="H12" s="111"/>
      <c r="I12" s="57"/>
      <c r="J12" s="57"/>
      <c r="K12" s="56"/>
    </row>
    <row r="13" spans="2:8" ht="18" customHeight="1">
      <c r="B13" s="28" t="s">
        <v>162</v>
      </c>
      <c r="C13" s="28" t="s">
        <v>163</v>
      </c>
      <c r="D13" s="29">
        <v>0.89</v>
      </c>
      <c r="E13" s="29">
        <v>0.89</v>
      </c>
      <c r="F13" s="30" t="s">
        <v>56</v>
      </c>
      <c r="G13" s="25" t="s">
        <v>35</v>
      </c>
      <c r="H13" s="25" t="s">
        <v>35</v>
      </c>
    </row>
    <row r="14" spans="2:8" ht="18" customHeight="1">
      <c r="B14" s="28" t="s">
        <v>115</v>
      </c>
      <c r="C14" s="28" t="s">
        <v>116</v>
      </c>
      <c r="D14" s="51">
        <v>0.42</v>
      </c>
      <c r="E14" s="58">
        <v>0.42</v>
      </c>
      <c r="F14" s="30" t="s">
        <v>56</v>
      </c>
      <c r="G14" s="25" t="s">
        <v>35</v>
      </c>
      <c r="H14" s="25" t="s">
        <v>35</v>
      </c>
    </row>
    <row r="15" spans="2:8" ht="18" customHeight="1">
      <c r="B15" s="111" t="s">
        <v>26</v>
      </c>
      <c r="C15" s="111"/>
      <c r="D15" s="111"/>
      <c r="E15" s="111"/>
      <c r="F15" s="111"/>
      <c r="G15" s="111"/>
      <c r="H15" s="111"/>
    </row>
    <row r="16" spans="2:8" ht="18" customHeight="1">
      <c r="B16" s="28" t="s">
        <v>109</v>
      </c>
      <c r="C16" s="28" t="s">
        <v>110</v>
      </c>
      <c r="D16" s="51">
        <v>0.6</v>
      </c>
      <c r="E16" s="29">
        <v>0.6</v>
      </c>
      <c r="F16" s="30" t="s">
        <v>56</v>
      </c>
      <c r="G16" s="25" t="s">
        <v>35</v>
      </c>
      <c r="H16" s="25" t="s">
        <v>35</v>
      </c>
    </row>
    <row r="17" spans="2:8" ht="18" customHeight="1">
      <c r="B17" s="112" t="s">
        <v>30</v>
      </c>
      <c r="C17" s="113"/>
      <c r="D17" s="113"/>
      <c r="E17" s="113"/>
      <c r="F17" s="113"/>
      <c r="G17" s="113"/>
      <c r="H17" s="114"/>
    </row>
    <row r="18" spans="2:8" ht="18" customHeight="1">
      <c r="B18" s="28" t="s">
        <v>100</v>
      </c>
      <c r="C18" s="28" t="s">
        <v>101</v>
      </c>
      <c r="D18" s="29">
        <v>0.6</v>
      </c>
      <c r="E18" s="29">
        <v>0.6</v>
      </c>
      <c r="F18" s="30" t="s">
        <v>56</v>
      </c>
      <c r="G18" s="25" t="s">
        <v>35</v>
      </c>
      <c r="H18" s="25" t="s">
        <v>35</v>
      </c>
    </row>
    <row r="19" spans="2:8" ht="18" customHeight="1">
      <c r="B19" s="28" t="s">
        <v>178</v>
      </c>
      <c r="C19" s="28" t="s">
        <v>177</v>
      </c>
      <c r="D19" s="51">
        <v>0.3</v>
      </c>
      <c r="E19" s="51">
        <v>0.3</v>
      </c>
      <c r="F19" s="30" t="s">
        <v>56</v>
      </c>
      <c r="G19" s="25" t="s">
        <v>35</v>
      </c>
      <c r="H19" s="25" t="s">
        <v>35</v>
      </c>
    </row>
    <row r="20" spans="2:8" ht="18" customHeight="1">
      <c r="B20" s="28" t="s">
        <v>245</v>
      </c>
      <c r="C20" s="28" t="s">
        <v>242</v>
      </c>
      <c r="D20" s="51">
        <v>1.3</v>
      </c>
      <c r="E20" s="29">
        <v>1.3</v>
      </c>
      <c r="F20" s="30" t="s">
        <v>56</v>
      </c>
      <c r="G20" s="25" t="s">
        <v>35</v>
      </c>
      <c r="H20" s="25" t="s">
        <v>35</v>
      </c>
    </row>
    <row r="21" spans="2:8" ht="18" customHeight="1">
      <c r="B21" s="28" t="s">
        <v>93</v>
      </c>
      <c r="C21" s="28" t="s">
        <v>94</v>
      </c>
      <c r="D21" s="51">
        <v>0.55</v>
      </c>
      <c r="E21" s="29">
        <v>0.55</v>
      </c>
      <c r="F21" s="30" t="s">
        <v>56</v>
      </c>
      <c r="G21" s="25" t="s">
        <v>35</v>
      </c>
      <c r="H21" s="25" t="s">
        <v>35</v>
      </c>
    </row>
    <row r="22" spans="2:8" ht="18" customHeight="1">
      <c r="B22" s="112" t="s">
        <v>31</v>
      </c>
      <c r="C22" s="113"/>
      <c r="D22" s="113"/>
      <c r="E22" s="113"/>
      <c r="F22" s="113"/>
      <c r="G22" s="113"/>
      <c r="H22" s="114"/>
    </row>
    <row r="23" spans="2:8" ht="18" customHeight="1">
      <c r="B23" s="28" t="s">
        <v>95</v>
      </c>
      <c r="C23" s="28" t="s">
        <v>96</v>
      </c>
      <c r="D23" s="51">
        <v>1.45</v>
      </c>
      <c r="E23" s="51">
        <v>1.45</v>
      </c>
      <c r="F23" s="30" t="s">
        <v>56</v>
      </c>
      <c r="G23" s="25" t="s">
        <v>35</v>
      </c>
      <c r="H23" s="25" t="s">
        <v>35</v>
      </c>
    </row>
    <row r="24" spans="2:8" ht="18" customHeight="1">
      <c r="B24" s="28" t="s">
        <v>236</v>
      </c>
      <c r="C24" s="28" t="s">
        <v>235</v>
      </c>
      <c r="D24" s="51">
        <v>8.5</v>
      </c>
      <c r="E24" s="29">
        <v>8.5</v>
      </c>
      <c r="F24" s="30" t="s">
        <v>56</v>
      </c>
      <c r="G24" s="25" t="s">
        <v>35</v>
      </c>
      <c r="H24" s="25" t="s">
        <v>35</v>
      </c>
    </row>
    <row r="25" spans="2:8" ht="18" customHeight="1">
      <c r="B25" s="112" t="s">
        <v>43</v>
      </c>
      <c r="C25" s="113"/>
      <c r="D25" s="113"/>
      <c r="E25" s="113"/>
      <c r="F25" s="113"/>
      <c r="G25" s="113"/>
      <c r="H25" s="114"/>
    </row>
    <row r="26" spans="2:8" ht="18" customHeight="1">
      <c r="B26" s="28" t="s">
        <v>72</v>
      </c>
      <c r="C26" s="28" t="s">
        <v>73</v>
      </c>
      <c r="D26" s="51">
        <v>1.4</v>
      </c>
      <c r="E26" s="60">
        <v>1.4</v>
      </c>
      <c r="F26" s="30" t="s">
        <v>56</v>
      </c>
      <c r="G26" s="25" t="s">
        <v>35</v>
      </c>
      <c r="H26" s="25" t="s">
        <v>35</v>
      </c>
    </row>
    <row r="27" spans="2:8" ht="18" customHeight="1">
      <c r="B27" s="28" t="s">
        <v>147</v>
      </c>
      <c r="C27" s="28" t="s">
        <v>119</v>
      </c>
      <c r="D27" s="51">
        <v>0.5</v>
      </c>
      <c r="E27" s="60">
        <v>0.5</v>
      </c>
      <c r="F27" s="30" t="s">
        <v>56</v>
      </c>
      <c r="G27" s="25" t="s">
        <v>35</v>
      </c>
      <c r="H27" s="25" t="s">
        <v>35</v>
      </c>
    </row>
    <row r="28" spans="2:8" ht="18" customHeight="1">
      <c r="B28" s="28" t="s">
        <v>63</v>
      </c>
      <c r="C28" s="28" t="s">
        <v>64</v>
      </c>
      <c r="D28" s="51">
        <v>7.1</v>
      </c>
      <c r="E28" s="60">
        <v>7.1</v>
      </c>
      <c r="F28" s="30" t="s">
        <v>56</v>
      </c>
      <c r="G28" s="25" t="s">
        <v>35</v>
      </c>
      <c r="H28" s="25" t="s">
        <v>35</v>
      </c>
    </row>
    <row r="29" spans="2:8" ht="18" customHeight="1">
      <c r="B29" s="28" t="s">
        <v>237</v>
      </c>
      <c r="C29" s="28" t="s">
        <v>238</v>
      </c>
      <c r="D29" s="51">
        <v>7.35</v>
      </c>
      <c r="E29" s="60">
        <v>7.35</v>
      </c>
      <c r="F29" s="30" t="s">
        <v>56</v>
      </c>
      <c r="G29" s="25" t="s">
        <v>35</v>
      </c>
      <c r="H29" s="25" t="s">
        <v>35</v>
      </c>
    </row>
    <row r="30" spans="2:8" ht="19.5" customHeight="1">
      <c r="B30" s="119" t="s">
        <v>261</v>
      </c>
      <c r="C30" s="119"/>
      <c r="D30" s="119"/>
      <c r="E30" s="119"/>
      <c r="F30" s="119"/>
      <c r="G30" s="119"/>
      <c r="H30" s="119"/>
    </row>
    <row r="31" spans="2:8" ht="18" customHeight="1">
      <c r="B31" s="23" t="s">
        <v>12</v>
      </c>
      <c r="C31" s="24" t="s">
        <v>13</v>
      </c>
      <c r="D31" s="24" t="s">
        <v>183</v>
      </c>
      <c r="E31" s="24" t="s">
        <v>19</v>
      </c>
      <c r="F31" s="23" t="s">
        <v>32</v>
      </c>
      <c r="G31" s="24" t="s">
        <v>33</v>
      </c>
      <c r="H31" s="24" t="s">
        <v>34</v>
      </c>
    </row>
    <row r="32" spans="2:8" ht="18" customHeight="1">
      <c r="B32" s="112" t="s">
        <v>24</v>
      </c>
      <c r="C32" s="113"/>
      <c r="D32" s="113"/>
      <c r="E32" s="113"/>
      <c r="F32" s="113"/>
      <c r="G32" s="113"/>
      <c r="H32" s="114"/>
    </row>
    <row r="33" spans="2:8" ht="18" customHeight="1">
      <c r="B33" s="28" t="s">
        <v>154</v>
      </c>
      <c r="C33" s="28" t="s">
        <v>155</v>
      </c>
      <c r="D33" s="29">
        <v>0.7</v>
      </c>
      <c r="E33" s="29">
        <v>0.7</v>
      </c>
      <c r="F33" s="30" t="s">
        <v>56</v>
      </c>
      <c r="G33" s="25" t="s">
        <v>35</v>
      </c>
      <c r="H33" s="25" t="s">
        <v>35</v>
      </c>
    </row>
    <row r="34" spans="2:8" ht="18" customHeight="1">
      <c r="B34" s="115" t="s">
        <v>51</v>
      </c>
      <c r="C34" s="116"/>
      <c r="D34" s="116"/>
      <c r="E34" s="116"/>
      <c r="F34" s="116"/>
      <c r="G34" s="116"/>
      <c r="H34" s="117"/>
    </row>
    <row r="35" spans="2:8" ht="18" customHeight="1">
      <c r="B35" s="28" t="s">
        <v>39</v>
      </c>
      <c r="C35" s="28" t="s">
        <v>38</v>
      </c>
      <c r="D35" s="29">
        <v>0.64</v>
      </c>
      <c r="E35" s="29">
        <v>0.64</v>
      </c>
      <c r="F35" s="30" t="s">
        <v>56</v>
      </c>
      <c r="G35" s="25" t="s">
        <v>35</v>
      </c>
      <c r="H35" s="25" t="s">
        <v>35</v>
      </c>
    </row>
    <row r="36" spans="2:8" ht="18" customHeight="1">
      <c r="B36" s="111" t="s">
        <v>36</v>
      </c>
      <c r="C36" s="111"/>
      <c r="D36" s="111"/>
      <c r="E36" s="111"/>
      <c r="F36" s="111"/>
      <c r="G36" s="111"/>
      <c r="H36" s="111"/>
    </row>
    <row r="37" spans="2:8" ht="18" customHeight="1">
      <c r="B37" s="28" t="s">
        <v>106</v>
      </c>
      <c r="C37" s="28" t="s">
        <v>97</v>
      </c>
      <c r="D37" s="29">
        <v>1</v>
      </c>
      <c r="E37" s="29">
        <v>1</v>
      </c>
      <c r="F37" s="30" t="s">
        <v>56</v>
      </c>
      <c r="G37" s="25" t="s">
        <v>35</v>
      </c>
      <c r="H37" s="25" t="s">
        <v>35</v>
      </c>
    </row>
    <row r="38" spans="2:8" ht="18" customHeight="1">
      <c r="B38" s="28" t="s">
        <v>54</v>
      </c>
      <c r="C38" s="28" t="s">
        <v>55</v>
      </c>
      <c r="D38" s="51">
        <v>1.4</v>
      </c>
      <c r="E38" s="29">
        <v>1.4</v>
      </c>
      <c r="F38" s="30" t="s">
        <v>56</v>
      </c>
      <c r="G38" s="25" t="s">
        <v>35</v>
      </c>
      <c r="H38" s="25" t="s">
        <v>35</v>
      </c>
    </row>
    <row r="39" spans="2:8" ht="18" customHeight="1">
      <c r="B39" s="28" t="s">
        <v>126</v>
      </c>
      <c r="C39" s="28" t="s">
        <v>127</v>
      </c>
      <c r="D39" s="51">
        <v>0.72</v>
      </c>
      <c r="E39" s="51">
        <v>0.72</v>
      </c>
      <c r="F39" s="30" t="s">
        <v>56</v>
      </c>
      <c r="G39" s="25" t="s">
        <v>35</v>
      </c>
      <c r="H39" s="25" t="s">
        <v>35</v>
      </c>
    </row>
    <row r="40" spans="2:8" ht="18" customHeight="1">
      <c r="B40" s="111" t="s">
        <v>44</v>
      </c>
      <c r="C40" s="111"/>
      <c r="D40" s="111"/>
      <c r="E40" s="111"/>
      <c r="F40" s="111"/>
      <c r="G40" s="111"/>
      <c r="H40" s="111"/>
    </row>
    <row r="41" spans="2:8" ht="18" customHeight="1">
      <c r="B41" s="28" t="s">
        <v>78</v>
      </c>
      <c r="C41" s="28" t="s">
        <v>79</v>
      </c>
      <c r="D41" s="29">
        <v>1</v>
      </c>
      <c r="E41" s="29">
        <v>1</v>
      </c>
      <c r="F41" s="30" t="s">
        <v>56</v>
      </c>
      <c r="G41" s="25" t="s">
        <v>35</v>
      </c>
      <c r="H41" s="25" t="s">
        <v>35</v>
      </c>
    </row>
    <row r="42" spans="2:8" ht="18" customHeight="1">
      <c r="B42" s="28" t="s">
        <v>120</v>
      </c>
      <c r="C42" s="28" t="s">
        <v>121</v>
      </c>
      <c r="D42" s="29" t="s">
        <v>47</v>
      </c>
      <c r="E42" s="29" t="s">
        <v>47</v>
      </c>
      <c r="F42" s="30" t="s">
        <v>56</v>
      </c>
      <c r="G42" s="25" t="s">
        <v>35</v>
      </c>
      <c r="H42" s="25" t="s">
        <v>35</v>
      </c>
    </row>
    <row r="43" spans="2:8" ht="18" customHeight="1">
      <c r="B43" s="28" t="s">
        <v>137</v>
      </c>
      <c r="C43" s="28" t="s">
        <v>139</v>
      </c>
      <c r="D43" s="29" t="s">
        <v>47</v>
      </c>
      <c r="E43" s="29" t="s">
        <v>47</v>
      </c>
      <c r="F43" s="30" t="s">
        <v>56</v>
      </c>
      <c r="G43" s="25" t="s">
        <v>35</v>
      </c>
      <c r="H43" s="25" t="s">
        <v>35</v>
      </c>
    </row>
    <row r="44" spans="2:8" ht="18" customHeight="1">
      <c r="B44" s="28" t="s">
        <v>138</v>
      </c>
      <c r="C44" s="28" t="s">
        <v>140</v>
      </c>
      <c r="D44" s="29" t="s">
        <v>47</v>
      </c>
      <c r="E44" s="29" t="s">
        <v>47</v>
      </c>
      <c r="F44" s="30" t="s">
        <v>56</v>
      </c>
      <c r="G44" s="25" t="s">
        <v>35</v>
      </c>
      <c r="H44" s="25" t="s">
        <v>35</v>
      </c>
    </row>
    <row r="45" spans="2:8" ht="18" customHeight="1">
      <c r="B45" s="28" t="s">
        <v>45</v>
      </c>
      <c r="C45" s="28" t="s">
        <v>46</v>
      </c>
      <c r="D45" s="29">
        <v>2.55</v>
      </c>
      <c r="E45" s="29">
        <v>2.55</v>
      </c>
      <c r="F45" s="30" t="s">
        <v>56</v>
      </c>
      <c r="G45" s="25" t="s">
        <v>35</v>
      </c>
      <c r="H45" s="25" t="s">
        <v>35</v>
      </c>
    </row>
    <row r="46" spans="2:8" ht="18" customHeight="1">
      <c r="B46" s="28" t="s">
        <v>185</v>
      </c>
      <c r="C46" s="28" t="s">
        <v>186</v>
      </c>
      <c r="D46" s="29" t="s">
        <v>47</v>
      </c>
      <c r="E46" s="29" t="s">
        <v>47</v>
      </c>
      <c r="F46" s="30" t="s">
        <v>56</v>
      </c>
      <c r="G46" s="25" t="s">
        <v>35</v>
      </c>
      <c r="H46" s="25" t="s">
        <v>35</v>
      </c>
    </row>
    <row r="47" spans="2:8" ht="18" customHeight="1">
      <c r="B47" s="111" t="s">
        <v>26</v>
      </c>
      <c r="C47" s="111"/>
      <c r="D47" s="111"/>
      <c r="E47" s="111"/>
      <c r="F47" s="111"/>
      <c r="G47" s="111"/>
      <c r="H47" s="111"/>
    </row>
    <row r="48" spans="2:8" ht="18" customHeight="1">
      <c r="B48" s="28" t="s">
        <v>83</v>
      </c>
      <c r="C48" s="28" t="s">
        <v>84</v>
      </c>
      <c r="D48" s="29">
        <v>0.45</v>
      </c>
      <c r="E48" s="29">
        <v>0.45</v>
      </c>
      <c r="F48" s="30" t="s">
        <v>56</v>
      </c>
      <c r="G48" s="25" t="s">
        <v>35</v>
      </c>
      <c r="H48" s="25" t="s">
        <v>35</v>
      </c>
    </row>
  </sheetData>
  <sheetProtection/>
  <mergeCells count="14">
    <mergeCell ref="B47:H47"/>
    <mergeCell ref="B1:H1"/>
    <mergeCell ref="B3:H3"/>
    <mergeCell ref="B30:H30"/>
    <mergeCell ref="B17:H17"/>
    <mergeCell ref="B12:H12"/>
    <mergeCell ref="B9:H9"/>
    <mergeCell ref="B22:H22"/>
    <mergeCell ref="B15:H15"/>
    <mergeCell ref="B25:H25"/>
    <mergeCell ref="B32:H32"/>
    <mergeCell ref="B40:H40"/>
    <mergeCell ref="B34:H34"/>
    <mergeCell ref="B36:H36"/>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22"/>
  <sheetViews>
    <sheetView rightToLeft="1" zoomScalePageLayoutView="0" workbookViewId="0" topLeftCell="A1">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46.57421875" style="6" customWidth="1"/>
    <col min="7" max="16384" width="9.00390625" style="6" customWidth="1"/>
  </cols>
  <sheetData>
    <row r="1" spans="1:6" ht="25.5" customHeight="1">
      <c r="A1" s="121" t="s">
        <v>263</v>
      </c>
      <c r="B1" s="121"/>
      <c r="C1" s="121"/>
      <c r="D1" s="121"/>
      <c r="E1" s="121"/>
      <c r="F1" s="121"/>
    </row>
    <row r="2" spans="1:6" ht="77.25" customHeight="1">
      <c r="A2" s="27" t="s">
        <v>37</v>
      </c>
      <c r="B2" s="120" t="s">
        <v>202</v>
      </c>
      <c r="C2" s="120"/>
      <c r="D2" s="120"/>
      <c r="E2" s="120"/>
      <c r="F2" s="120"/>
    </row>
    <row r="3" spans="1:6" ht="64.5" customHeight="1">
      <c r="A3" s="27" t="s">
        <v>156</v>
      </c>
      <c r="B3" s="120" t="s">
        <v>209</v>
      </c>
      <c r="C3" s="120"/>
      <c r="D3" s="120"/>
      <c r="E3" s="120"/>
      <c r="F3" s="120"/>
    </row>
    <row r="4" spans="1:6" ht="49.5" customHeight="1">
      <c r="A4" s="27" t="s">
        <v>69</v>
      </c>
      <c r="B4" s="120" t="s">
        <v>208</v>
      </c>
      <c r="C4" s="120"/>
      <c r="D4" s="120"/>
      <c r="E4" s="120"/>
      <c r="F4" s="120"/>
    </row>
    <row r="5" spans="1:6" ht="51" customHeight="1">
      <c r="A5" s="27" t="s">
        <v>68</v>
      </c>
      <c r="B5" s="120" t="s">
        <v>206</v>
      </c>
      <c r="C5" s="120"/>
      <c r="D5" s="120"/>
      <c r="E5" s="120"/>
      <c r="F5" s="120"/>
    </row>
    <row r="6" spans="1:6" ht="52.5" customHeight="1">
      <c r="A6" s="27" t="s">
        <v>70</v>
      </c>
      <c r="B6" s="120" t="s">
        <v>207</v>
      </c>
      <c r="C6" s="120"/>
      <c r="D6" s="120"/>
      <c r="E6" s="120"/>
      <c r="F6" s="120"/>
    </row>
    <row r="7" spans="1:6" ht="36.75" customHeight="1">
      <c r="A7" s="27" t="s">
        <v>67</v>
      </c>
      <c r="B7" s="120" t="s">
        <v>203</v>
      </c>
      <c r="C7" s="120"/>
      <c r="D7" s="120"/>
      <c r="E7" s="120"/>
      <c r="F7" s="120"/>
    </row>
    <row r="8" spans="1:6" ht="33.75" customHeight="1">
      <c r="A8" s="27" t="s">
        <v>65</v>
      </c>
      <c r="B8" s="120" t="s">
        <v>164</v>
      </c>
      <c r="C8" s="120"/>
      <c r="D8" s="120"/>
      <c r="E8" s="120"/>
      <c r="F8" s="120"/>
    </row>
    <row r="9" spans="1:6" ht="36.75" customHeight="1">
      <c r="A9" s="27" t="s">
        <v>66</v>
      </c>
      <c r="B9" s="120" t="s">
        <v>204</v>
      </c>
      <c r="C9" s="120"/>
      <c r="D9" s="120"/>
      <c r="E9" s="120"/>
      <c r="F9" s="120"/>
    </row>
    <row r="10" spans="1:6" ht="36" customHeight="1">
      <c r="A10" s="55" t="s">
        <v>157</v>
      </c>
      <c r="B10" s="120" t="s">
        <v>179</v>
      </c>
      <c r="C10" s="120"/>
      <c r="D10" s="120"/>
      <c r="E10" s="120"/>
      <c r="F10" s="120"/>
    </row>
    <row r="11" spans="1:6" ht="32.25" customHeight="1">
      <c r="A11" s="27" t="s">
        <v>80</v>
      </c>
      <c r="B11" s="120" t="s">
        <v>205</v>
      </c>
      <c r="C11" s="120"/>
      <c r="D11" s="120"/>
      <c r="E11" s="120"/>
      <c r="F11" s="120"/>
    </row>
    <row r="12" spans="1:6" ht="66.75" customHeight="1">
      <c r="A12" s="27" t="s">
        <v>145</v>
      </c>
      <c r="B12" s="120" t="s">
        <v>167</v>
      </c>
      <c r="C12" s="120"/>
      <c r="D12" s="120"/>
      <c r="E12" s="120"/>
      <c r="F12" s="120"/>
    </row>
    <row r="13" spans="1:6" ht="69.75" customHeight="1">
      <c r="A13" s="27" t="s">
        <v>221</v>
      </c>
      <c r="B13" s="120" t="s">
        <v>168</v>
      </c>
      <c r="C13" s="120"/>
      <c r="D13" s="120"/>
      <c r="E13" s="120"/>
      <c r="F13" s="120"/>
    </row>
    <row r="14" spans="1:6" ht="77.25" customHeight="1">
      <c r="A14" s="27" t="s">
        <v>222</v>
      </c>
      <c r="B14" s="120" t="s">
        <v>201</v>
      </c>
      <c r="C14" s="120"/>
      <c r="D14" s="120"/>
      <c r="E14" s="120"/>
      <c r="F14" s="120"/>
    </row>
    <row r="15" spans="1:6" ht="67.5" customHeight="1">
      <c r="A15" s="12" t="s">
        <v>158</v>
      </c>
      <c r="B15" s="120" t="s">
        <v>184</v>
      </c>
      <c r="C15" s="120"/>
      <c r="D15" s="120"/>
      <c r="E15" s="120"/>
      <c r="F15" s="120"/>
    </row>
    <row r="16" spans="1:6" ht="35.25" customHeight="1">
      <c r="A16" s="12" t="s">
        <v>212</v>
      </c>
      <c r="B16" s="120" t="s">
        <v>228</v>
      </c>
      <c r="C16" s="120"/>
      <c r="D16" s="120"/>
      <c r="E16" s="120"/>
      <c r="F16" s="120"/>
    </row>
    <row r="17" spans="1:6" ht="34.5" customHeight="1">
      <c r="A17" s="12" t="s">
        <v>220</v>
      </c>
      <c r="B17" s="120" t="s">
        <v>227</v>
      </c>
      <c r="C17" s="120"/>
      <c r="D17" s="120"/>
      <c r="E17" s="120"/>
      <c r="F17" s="120"/>
    </row>
    <row r="18" spans="1:6" ht="30" customHeight="1">
      <c r="A18" s="12" t="s">
        <v>215</v>
      </c>
      <c r="B18" s="120" t="s">
        <v>226</v>
      </c>
      <c r="C18" s="120"/>
      <c r="D18" s="120"/>
      <c r="E18" s="120"/>
      <c r="F18" s="120"/>
    </row>
    <row r="19" spans="1:6" ht="33" customHeight="1">
      <c r="A19" s="12" t="s">
        <v>214</v>
      </c>
      <c r="B19" s="120" t="s">
        <v>225</v>
      </c>
      <c r="C19" s="120"/>
      <c r="D19" s="120"/>
      <c r="E19" s="120"/>
      <c r="F19" s="120"/>
    </row>
    <row r="20" spans="1:6" ht="32.25" customHeight="1">
      <c r="A20" s="12" t="s">
        <v>213</v>
      </c>
      <c r="B20" s="120" t="s">
        <v>224</v>
      </c>
      <c r="C20" s="120"/>
      <c r="D20" s="120"/>
      <c r="E20" s="120"/>
      <c r="F20" s="120"/>
    </row>
    <row r="21" spans="1:6" ht="27" customHeight="1">
      <c r="A21" s="12" t="s">
        <v>211</v>
      </c>
      <c r="B21" s="120" t="s">
        <v>223</v>
      </c>
      <c r="C21" s="120"/>
      <c r="D21" s="120"/>
      <c r="E21" s="120"/>
      <c r="F21" s="120"/>
    </row>
    <row r="22" spans="1:6" ht="30" customHeight="1">
      <c r="A22" s="12" t="s">
        <v>210</v>
      </c>
      <c r="B22" s="120" t="s">
        <v>200</v>
      </c>
      <c r="C22" s="120"/>
      <c r="D22" s="120"/>
      <c r="E22" s="120"/>
      <c r="F22" s="120"/>
    </row>
  </sheetData>
  <sheetProtection/>
  <mergeCells count="22">
    <mergeCell ref="A1:F1"/>
    <mergeCell ref="B6:F6"/>
    <mergeCell ref="B3:F3"/>
    <mergeCell ref="B5:F5"/>
    <mergeCell ref="B4:F4"/>
    <mergeCell ref="B2:F2"/>
    <mergeCell ref="B15:F15"/>
    <mergeCell ref="B9:F9"/>
    <mergeCell ref="B7:F7"/>
    <mergeCell ref="B8:F8"/>
    <mergeCell ref="B11:F11"/>
    <mergeCell ref="B10:F10"/>
    <mergeCell ref="B12:F12"/>
    <mergeCell ref="B13:F13"/>
    <mergeCell ref="B14:F14"/>
    <mergeCell ref="B21:F21"/>
    <mergeCell ref="B22:F22"/>
    <mergeCell ref="B16:F16"/>
    <mergeCell ref="B17:F17"/>
    <mergeCell ref="B18:F18"/>
    <mergeCell ref="B19:F19"/>
    <mergeCell ref="B20:F20"/>
  </mergeCells>
  <printOptions/>
  <pageMargins left="0" right="0" top="0" bottom="0"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F13"/>
  <sheetViews>
    <sheetView rightToLeft="1" zoomScalePageLayoutView="0" workbookViewId="0" topLeftCell="B1">
      <selection activeCell="C2" sqref="C2:D2"/>
    </sheetView>
  </sheetViews>
  <sheetFormatPr defaultColWidth="9.140625" defaultRowHeight="15"/>
  <cols>
    <col min="1" max="1" width="2.7109375" style="7" hidden="1" customWidth="1"/>
    <col min="2" max="2" width="0.9921875" style="7" customWidth="1"/>
    <col min="3" max="3" width="19.57421875" style="7" customWidth="1"/>
    <col min="4" max="4" width="86.28125" style="7" customWidth="1"/>
    <col min="5" max="5" width="0.42578125" style="7" hidden="1" customWidth="1"/>
    <col min="6" max="6" width="1.28515625" style="7" hidden="1" customWidth="1"/>
    <col min="7" max="16384" width="9.00390625" style="7" customWidth="1"/>
  </cols>
  <sheetData>
    <row r="1" spans="3:4" s="11" customFormat="1" ht="39.75" customHeight="1">
      <c r="C1" s="124" t="s">
        <v>264</v>
      </c>
      <c r="D1" s="124"/>
    </row>
    <row r="2" spans="3:4" s="21" customFormat="1" ht="33" customHeight="1">
      <c r="C2" s="122" t="s">
        <v>48</v>
      </c>
      <c r="D2" s="123"/>
    </row>
    <row r="3" spans="3:4" s="21" customFormat="1" ht="57" customHeight="1">
      <c r="C3" s="27" t="s">
        <v>199</v>
      </c>
      <c r="D3" s="20" t="s">
        <v>265</v>
      </c>
    </row>
    <row r="4" spans="3:4" s="21" customFormat="1" ht="81.75" customHeight="1">
      <c r="C4" s="27" t="s">
        <v>255</v>
      </c>
      <c r="D4" s="20" t="s">
        <v>246</v>
      </c>
    </row>
    <row r="5" spans="3:4" s="21" customFormat="1" ht="51" customHeight="1">
      <c r="C5" s="27" t="s">
        <v>250</v>
      </c>
      <c r="D5" s="20" t="s">
        <v>249</v>
      </c>
    </row>
    <row r="6" spans="3:6" s="22" customFormat="1" ht="36" customHeight="1">
      <c r="C6" s="122" t="s">
        <v>159</v>
      </c>
      <c r="D6" s="123"/>
      <c r="F6" s="15"/>
    </row>
    <row r="7" spans="3:6" s="15" customFormat="1" ht="108" customHeight="1">
      <c r="C7" s="27" t="s">
        <v>176</v>
      </c>
      <c r="D7" s="20" t="s">
        <v>241</v>
      </c>
      <c r="F7" s="13"/>
    </row>
    <row r="8" spans="3:4" s="21" customFormat="1" ht="57.75" customHeight="1">
      <c r="C8" s="27" t="s">
        <v>199</v>
      </c>
      <c r="D8" s="20" t="s">
        <v>265</v>
      </c>
    </row>
    <row r="9" spans="3:4" s="21" customFormat="1" ht="68.25" customHeight="1">
      <c r="C9" s="27" t="s">
        <v>219</v>
      </c>
      <c r="D9" s="20" t="s">
        <v>257</v>
      </c>
    </row>
    <row r="10" spans="3:4" s="21" customFormat="1" ht="68.25" customHeight="1">
      <c r="C10" s="27" t="s">
        <v>198</v>
      </c>
      <c r="D10" s="20" t="s">
        <v>256</v>
      </c>
    </row>
    <row r="11" spans="3:4" s="13" customFormat="1" ht="33.75" customHeight="1">
      <c r="C11" s="122" t="s">
        <v>160</v>
      </c>
      <c r="D11" s="123"/>
    </row>
    <row r="12" spans="3:4" s="14" customFormat="1" ht="52.5" customHeight="1">
      <c r="C12" s="12" t="s">
        <v>74</v>
      </c>
      <c r="D12" s="20" t="s">
        <v>146</v>
      </c>
    </row>
    <row r="13" spans="3:4" s="14" customFormat="1" ht="57.75" customHeight="1">
      <c r="C13" s="12" t="s">
        <v>40</v>
      </c>
      <c r="D13" s="20" t="s">
        <v>161</v>
      </c>
    </row>
  </sheetData>
  <sheetProtection/>
  <mergeCells count="4">
    <mergeCell ref="C11:D11"/>
    <mergeCell ref="C1:D1"/>
    <mergeCell ref="C2:D2"/>
    <mergeCell ref="C6:D6"/>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2011-01-01T11:06:53Z</cp:lastPrinted>
  <dcterms:created xsi:type="dcterms:W3CDTF">2012-01-03T06:41:25Z</dcterms:created>
  <dcterms:modified xsi:type="dcterms:W3CDTF">2016-08-04T21:39:58Z</dcterms:modified>
  <cp:category/>
  <cp:version/>
  <cp:contentType/>
  <cp:contentStatus/>
</cp:coreProperties>
</file>